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AM35" i="9"/>
  <c r="C35" i="9"/>
  <c r="C34" i="9"/>
  <c r="U34" i="9" l="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<sst xmlns="http://schemas.openxmlformats.org/spreadsheetml/2006/main" count="1022" uniqueCount="548">
  <si>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</si>
  <si>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</si>
  <si>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</si>
  <si>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</si>
  <si>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</si>
  <si>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</si>
  <si>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</si>
  <si>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</si>
  <si>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</si>
  <si>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</si>
  <si>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</si>
  <si>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</si>
  <si>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</si>
  <si>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</si>
  <si>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</si>
  <si>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</si>
  <si>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</si>
  <si>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</si>
  <si>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</si>
  <si>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</si>
  <si>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</si>
  <si>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</si>
  <si>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</si>
  <si>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</si>
  <si>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</si>
  <si>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</si>
  <si>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</si>
  <si>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</si>
  <si>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</si>
  <si>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</si>
  <si>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</si>
  <si>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</si>
  <si>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</si>
  <si>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</si>
  <si>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</si>
  <si>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</si>
  <si>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</si>
  <si>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</si>
  <si>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</si>
  <si>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</si>
  <si>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</si>
  <si>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</si>
  <si>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</si>
  <si>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</si>
  <si>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</si>
  <si>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</si>
  <si>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</si>
  <si>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</si>
  <si>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</si>
  <si>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</si>
  <si>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</si>
  <si>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</si>
  <si>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</si>
  <si>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</si>
  <si>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</si>
  <si>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</si>
  <si>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</si>
  <si>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</si>
  <si>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</si>
  <si>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</si>
  <si>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</si>
  <si>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</si>
  <si>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</si>
  <si>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</si>
  <si>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</si>
  <si>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</si>
  <si>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</si>
  <si>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</si>
  <si>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</si>
  <si>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</si>
  <si>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</si>
  <si>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</si>
  <si>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</si>
  <si>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</si>
  <si>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</si>
  <si>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</si>
  <si>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</si>
  <si>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</si>
  <si>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</si>
  <si>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</si>
  <si>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</si>
  <si>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</si>
  <si>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</si>
  <si>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</si>
  <si>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</si>
  <si>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</si>
  <si>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</si>
  <si>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</si>
  <si>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</si>
  <si>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</si>
  <si>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</si>
  <si>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</si>
  <si>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</si>
  <si>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</si>
  <si>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</si>
  <si>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</si>
  <si>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</si>
  <si>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</si>
  <si>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</si>
  <si>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</si>
  <si>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</si>
  <si>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</si>
  <si>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</si>
  <si>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</si>
  <si>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</si>
  <si>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</si>
  <si>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</si>
  <si>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</si>
  <si>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</si>
  <si>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</si>
  <si>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</si>
  <si>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</si>
  <si>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</si>
  <si>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</si>
  <si>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</si>
  <si>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</si>
  <si>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</si>
  <si>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</si>
  <si>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</si>
  <si>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</si>
  <si>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</si>
  <si>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</si>
  <si>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</si>
  <si>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</si>
  <si>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</si>
  <si>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</si>
  <si>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</si>
  <si>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</si>
  <si>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</si>
  <si>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</si>
  <si>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</si>
  <si>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</si>
  <si>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</si>
  <si>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</si>
  <si>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</si>
  <si>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</si>
  <si>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</si>
  <si>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</si>
  <si>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</si>
  <si>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</si>
  <si>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</si>
  <si>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</si>
  <si>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</si>
  <si>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</si>
  <si>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</si>
  <si>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</si>
  <si>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</si>
  <si>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</si>
  <si>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</si>
  <si>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</si>
  <si>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</si>
  <si>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</si>
  <si>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</si>
  <si>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</si>
  <si>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</si>
  <si>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</si>
  <si>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</si>
  <si>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</si>
  <si>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</si>
  <si>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</si>
  <si>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</si>
  <si>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</si>
  <si>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</si>
  <si>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</si>
  <si>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</si>
  <si>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</si>
  <si>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</si>
  <si>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</si>
  <si>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</si>
  <si>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</si>
  <si>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</si>
  <si>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</si>
  <si>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</si>
  <si>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</si>
  <si>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</si>
  <si>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</si>
  <si>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</si>
  <si>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</si>
  <si>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</si>
  <si>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</si>
  <si>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</si>
  <si>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</si>
  <si>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</si>
  <si>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</si>
  <si>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</si>
  <si>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</si>
  <si>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</si>
  <si>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</si>
  <si>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</si>
  <si>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</si>
  <si>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</si>
  <si>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</si>
  <si>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</si>
  <si>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</si>
  <si>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茨城県八千代町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</si>
  <si>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</si>
  <si>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</si>
  <si>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</si>
  <si>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</si>
  <si>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</si>
  <si>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</si>
  <si>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</si>
  <si>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</si>
  <si>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</si>
  <si>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</si>
  <si>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</si>
  <si>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</si>
  <si>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</si>
  <si>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</si>
  <si>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</si>
  <si>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</si>
  <si>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</si>
  <si>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</si>
  <si>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</si>
  <si>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</si>
  <si>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</si>
  <si>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</si>
  <si>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</si>
  <si>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</si>
  <si>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</si>
  <si>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</si>
  <si>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</si>
  <si>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</si>
  <si>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</si>
  <si>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</si>
  <si>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</si>
  <si>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</si>
  <si>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</si>
  <si>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</si>
  <si>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</si>
  <si>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</si>
  <si>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</si>
  <si>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</si>
  <si>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</si>
  <si>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</si>
  <si>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</si>
  <si>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</si>
  <si>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</si>
  <si>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</si>
  <si>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</si>
  <si>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</si>
  <si>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</si>
  <si>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</si>
  <si>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</si>
  <si>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</si>
  <si>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</si>
  <si>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</si>
  <si>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</si>
  <si>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</si>
  <si>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</si>
  <si>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</si>
  <si>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</si>
  <si>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</si>
  <si>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</si>
  <si>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</si>
  <si>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</si>
  <si>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</si>
  <si>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</si>
  <si>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</si>
  <si>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</si>
  <si>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</si>
  <si>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</si>
  <si>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</si>
  <si>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</si>
  <si>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</si>
  <si>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</si>
  <si>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</si>
  <si>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</si>
  <si>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</si>
  <si>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</si>
  <si>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</si>
  <si>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</si>
  <si>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</si>
  <si>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</si>
  <si>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</si>
  <si>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</si>
  <si>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</si>
  <si>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</si>
  <si>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</si>
  <si>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</si>
  <si>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</si>
  <si>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</si>
  <si>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</si>
  <si>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</si>
  <si>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</si>
  <si>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</si>
  <si>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</si>
  <si>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</si>
  <si>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</si>
  <si>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</si>
  <si>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</si>
  <si>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</si>
  <si>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</si>
  <si>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</si>
  <si>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</si>
  <si>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</si>
  <si>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</si>
  <si>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</si>
  <si>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</si>
  <si>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</si>
  <si>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</si>
  <si>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</si>
  <si>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</si>
  <si>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</si>
  <si>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</si>
  <si>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</si>
  <si>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</si>
  <si>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</si>
  <si>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</si>
  <si>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</si>
  <si>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</si>
  <si>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</si>
  <si>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</si>
  <si>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</si>
  <si>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</si>
  <si>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</si>
  <si>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</si>
  <si>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</si>
  <si>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</si>
  <si>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</si>
  <si>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</si>
  <si>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</si>
  <si>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</si>
  <si>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</si>
  <si>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</si>
  <si>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</si>
  <si>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</si>
  <si>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</si>
  <si>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</si>
  <si>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</si>
  <si>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</si>
  <si>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</si>
  <si>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</si>
  <si>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</si>
  <si>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</si>
  <si>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</si>
  <si>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</si>
  <si>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</si>
  <si>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</si>
  <si>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</si>
  <si>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</si>
  <si>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</si>
  <si>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</si>
  <si>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</si>
  <si>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茨城県八千代町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</si>
  <si>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</si>
  <si>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</si>
  <si>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</si>
  <si>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</si>
  <si>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</si>
  <si>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</si>
  <si>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</si>
  <si>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</si>
  <si>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</si>
  <si>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</si>
  <si>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</si>
  <si>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</si>
  <si>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</si>
  <si>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</si>
  <si>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</si>
  <si>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</si>
  <si>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</si>
  <si>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</si>
  <si>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</si>
  <si>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</si>
  <si>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</si>
  <si>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</si>
  <si>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</si>
  <si>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</si>
  <si>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</si>
  <si>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</si>
  <si>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</si>
  <si>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</si>
  <si>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</si>
  <si>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</si>
  <si>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</si>
  <si>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</si>
  <si>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</si>
  <si>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</si>
  <si>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</si>
  <si>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</si>
  <si>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</si>
  <si>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</si>
  <si>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</si>
  <si>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</si>
  <si>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</si>
  <si>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</si>
  <si>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</si>
  <si>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</si>
  <si>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</si>
  <si>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</si>
  <si>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</si>
  <si>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</si>
  <si>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</si>
  <si>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</si>
  <si>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</si>
  <si>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</si>
  <si>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</si>
  <si>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</si>
  <si>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</si>
  <si>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</si>
  <si>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</si>
  <si>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</si>
  <si>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</si>
  <si>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</si>
  <si>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</si>
  <si>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</si>
  <si>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</si>
  <si>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</si>
  <si>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</si>
  <si>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</si>
  <si>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</si>
  <si>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</si>
  <si>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</si>
  <si>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</si>
  <si>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</si>
  <si>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</si>
  <si>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</si>
  <si>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</si>
  <si>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</si>
  <si>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</si>
  <si>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</si>
  <si>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</si>
  <si>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</si>
  <si>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</si>
  <si>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</si>
  <si>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</si>
  <si>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</si>
  <si>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</si>
  <si>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</si>
  <si>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</si>
  <si>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</si>
  <si>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</si>
  <si>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</si>
  <si>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</si>
  <si>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</si>
  <si>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</si>
  <si>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</si>
  <si>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</si>
  <si>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</si>
  <si>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</si>
  <si>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</si>
  <si>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</si>
  <si>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</si>
  <si>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</si>
  <si>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</si>
  <si>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</si>
  <si>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</si>
  <si>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</si>
  <si>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</si>
  <si>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</si>
  <si>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</si>
  <si>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</si>
  <si>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</si>
  <si>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</si>
  <si>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</si>
  <si>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</si>
  <si>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</si>
  <si>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</si>
  <si>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</si>
  <si>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</si>
  <si>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</si>
  <si>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</si>
  <si>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</si>
  <si>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</si>
  <si>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</si>
  <si>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</si>
  <si>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</si>
  <si>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</si>
  <si>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</si>
  <si>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</si>
  <si>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</si>
  <si>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</si>
  <si>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</si>
  <si>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</si>
  <si>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</si>
  <si>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</si>
  <si>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</si>
  <si>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</si>
  <si>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</si>
  <si>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</si>
  <si>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</si>
  <si>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</si>
  <si>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</si>
  <si>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</si>
  <si>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</si>
  <si>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</si>
  <si>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</si>
  <si>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</si>
  <si>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</si>
  <si>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</si>
  <si>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</si>
  <si>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</si>
  <si>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</si>
  <si>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</si>
  <si>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</si>
  <si>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</si>
  <si>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</si>
  <si>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</si>
  <si>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</si>
  <si>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</si>
  <si>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</si>
  <si>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</si>
  <si>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</si>
  <si>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</si>
  <si>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</si>
  <si>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</si>
  <si>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</si>
  <si>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</si>
  <si>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</si>
  <si>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</si>
  <si>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</si>
  <si>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</si>
  <si>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</si>
  <si>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</si>
  <si>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</si>
  <si>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</si>
  <si>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</si>
  <si>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</si>
  <si>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</si>
  <si>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</si>
  <si>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</si>
  <si>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</si>
  <si>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中央土地区画整理事業特別会計</t>
  </si>
  <si>
    <t>介護保険特別会計（保険事業勘定）</t>
  </si>
  <si>
    <t>下水道事業特別会計</t>
  </si>
  <si>
    <t>農業集落排水事業特別会計</t>
  </si>
  <si>
    <t>後期高齢者医療特別会計</t>
  </si>
  <si>
    <t>その他会計（赤字）</t>
  </si>
  <si>
    <t>その他会計（黒字）</t>
  </si>
  <si>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</si>
  <si>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4"/>
  </si>
  <si>
    <t>茨城租税債権管理機構　一般会計</t>
    <rPh sb="0" eb="2">
      <t>イバラキ</t>
    </rPh>
    <rPh sb="2" eb="4">
      <t>ソゼイ</t>
    </rPh>
    <rPh sb="4" eb="6">
      <t>サイケン</t>
    </rPh>
    <rPh sb="6" eb="8">
      <t>カンリ</t>
    </rPh>
    <rPh sb="8" eb="10">
      <t>キコウ</t>
    </rPh>
    <phoneticPr fontId="24"/>
  </si>
  <si>
    <t>茨城県後期高齢者医療広域連合　一般会計</t>
    <rPh sb="0" eb="3">
      <t>イバラキケン</t>
    </rPh>
    <rPh sb="3" eb="5">
      <t>コウキ</t>
    </rPh>
    <rPh sb="5" eb="8">
      <t>コウレイシャ</t>
    </rPh>
    <rPh sb="8" eb="10">
      <t>イリョウ</t>
    </rPh>
    <rPh sb="10" eb="12">
      <t>コウイキ</t>
    </rPh>
    <rPh sb="12" eb="14">
      <t>レンゴウ</t>
    </rPh>
    <phoneticPr fontId="24"/>
  </si>
  <si>
    <t>茨城県後期高齢者医療広域連合　後期高齢者医療特別会計</t>
    <rPh sb="15" eb="17">
      <t>コウキ</t>
    </rPh>
    <rPh sb="17" eb="20">
      <t>コウレイシャ</t>
    </rPh>
    <rPh sb="20" eb="22">
      <t>イリョウ</t>
    </rPh>
    <rPh sb="22" eb="24">
      <t>トクベツ</t>
    </rPh>
    <rPh sb="24" eb="26">
      <t>カイケイ</t>
    </rPh>
    <phoneticPr fontId="24"/>
  </si>
  <si>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phoneticPr fontId="24"/>
  </si>
  <si>
    <t>茨城西南地方広域市町村圏事務組合　利根老人ホーム事業特別会計</t>
    <rPh sb="17" eb="19">
      <t>トネ</t>
    </rPh>
    <rPh sb="19" eb="21">
      <t>ロウジン</t>
    </rPh>
    <rPh sb="24" eb="26">
      <t>ジギョウ</t>
    </rPh>
    <rPh sb="26" eb="28">
      <t>トクベツ</t>
    </rPh>
    <rPh sb="28" eb="30">
      <t>カイケイ</t>
    </rPh>
    <phoneticPr fontId="24"/>
  </si>
  <si>
    <t>茨城西南地方広域市町村圏事務組合　特殊湛水防除事業特別会計</t>
    <rPh sb="17" eb="19">
      <t>トクシュ</t>
    </rPh>
    <rPh sb="19" eb="20">
      <t>タン</t>
    </rPh>
    <rPh sb="20" eb="21">
      <t>スイ</t>
    </rPh>
    <rPh sb="21" eb="23">
      <t>ボウジョ</t>
    </rPh>
    <rPh sb="23" eb="25">
      <t>ジギョウ</t>
    </rPh>
    <rPh sb="25" eb="27">
      <t>トクベツ</t>
    </rPh>
    <rPh sb="27" eb="29">
      <t>カイケイ</t>
    </rPh>
    <phoneticPr fontId="24"/>
  </si>
  <si>
    <t>下妻地方広域事務組合　一般会計</t>
    <rPh sb="0" eb="2">
      <t>シモツマ</t>
    </rPh>
    <rPh sb="2" eb="4">
      <t>チホウ</t>
    </rPh>
    <rPh sb="4" eb="6">
      <t>コウイキ</t>
    </rPh>
    <rPh sb="6" eb="8">
      <t>ジム</t>
    </rPh>
    <rPh sb="8" eb="10">
      <t>クミアイ</t>
    </rPh>
    <phoneticPr fontId="24"/>
  </si>
  <si>
    <t>下妻地方広域事務組合　フィットネスパーク・きぬ特別会計</t>
    <rPh sb="23" eb="25">
      <t>トクベツ</t>
    </rPh>
    <rPh sb="25" eb="27">
      <t>カイケイ</t>
    </rPh>
    <phoneticPr fontId="2"/>
  </si>
  <si>
    <t>下妻地方広域事務組合　城山公苑特別会計</t>
    <rPh sb="11" eb="13">
      <t>シロヤマ</t>
    </rPh>
    <rPh sb="13" eb="15">
      <t>コウエン</t>
    </rPh>
    <phoneticPr fontId="24"/>
  </si>
  <si>
    <t>下妻地方広域事務組合　クリーンポート・きぬ特別会計</t>
    <phoneticPr fontId="2"/>
  </si>
  <si>
    <t>下妻地方広域事務組合　ヘキサホール・きぬ特別会計</t>
    <phoneticPr fontId="2"/>
  </si>
  <si>
    <t>下妻地方広域事務組合　クリーンパーク・きぬ特別会計</t>
    <phoneticPr fontId="2"/>
  </si>
  <si>
    <t>下妻地方広域事務組合　公共用地先行取得事業特別会計</t>
    <rPh sb="11" eb="13">
      <t>コウキョウ</t>
    </rPh>
    <rPh sb="13" eb="15">
      <t>ヨウチ</t>
    </rPh>
    <rPh sb="15" eb="17">
      <t>センコウ</t>
    </rPh>
    <rPh sb="17" eb="19">
      <t>シュトク</t>
    </rPh>
    <rPh sb="19" eb="21">
      <t>ジギョウ</t>
    </rPh>
    <phoneticPr fontId="24"/>
  </si>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</sst>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82292</c:v>
                </c:pt>
                <c:pt idx="2">
                  <c:v>80577</c:v>
                </c:pt>
                <c:pt idx="3">
                  <c:v>92698</c:v>
                </c:pt>
                <c:pt idx="4">
                  <c:v>78556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49007</c:v>
                </c:pt>
                <c:pt idx="1">
                  <c:v>21378</c:v>
                </c:pt>
                <c:pt idx="2">
                  <c:v>22439</c:v>
                </c:pt>
                <c:pt idx="3">
                  <c:v>43754</c:v>
                </c:pt>
                <c:pt idx="4">
                  <c:v>68721</c:v>
                </c:pt>
              </c:numCache>
            </c:numRef>
          </c:val>
          <c:smooth val="0"/>
        </c:ser>
        <c:dLbls>
          <c:showLegendKey val="0"/>
          <c:showVal val="0"/>
          <c:showCatName val="0"/>
          <c:showSerName val="0"/>
          <c:showPercent val="0"/>
          <c:showBubbleSize val="0"/>
        </c:dLbls>
        <c:marker val="1"/>
        <c:smooth val="0"/>
        <c:axId val="127205376"/>
        <c:axId val="127207296"/>
      </c:lineChart>
      <c:catAx>
        <c:axId val="12720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07296"/>
        <c:crosses val="autoZero"/>
        <c:auto val="1"/>
        <c:lblAlgn val="ctr"/>
        <c:lblOffset val="100"/>
        <c:tickLblSkip val="1"/>
        <c:tickMarkSkip val="1"/>
        <c:noMultiLvlLbl val="0"/>
      </c:catAx>
      <c:valAx>
        <c:axId val="1272072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0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7.22</c:v>
                </c:pt>
                <c:pt idx="1">
                  <c:v>9.82</c:v>
                </c:pt>
                <c:pt idx="2">
                  <c:v>8.7200000000000006</c:v>
                </c:pt>
                <c:pt idx="3">
                  <c:v>9.66</c:v>
                </c:pt>
                <c:pt idx="4">
                  <c:v>10.6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9.93</c:v>
                </c:pt>
                <c:pt idx="1">
                  <c:v>11.16</c:v>
                </c:pt>
                <c:pt idx="2">
                  <c:v>14.25</c:v>
                </c:pt>
                <c:pt idx="3">
                  <c:v>15.98</c:v>
                </c:pt>
                <c:pt idx="4">
                  <c:v>17.62</c:v>
                </c:pt>
              </c:numCache>
            </c:numRef>
          </c:val>
        </c:ser>
        <c:dLbls>
          <c:showLegendKey val="0"/>
          <c:showVal val="0"/>
          <c:showCatName val="0"/>
          <c:showSerName val="0"/>
          <c:showPercent val="0"/>
          <c:showBubbleSize val="0"/>
        </c:dLbls>
        <c:gapWidth val="250"/>
        <c:overlap val="100"/>
        <c:axId val="128015360"/>
        <c:axId val="12801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1.42</c:v>
                </c:pt>
                <c:pt idx="1">
                  <c:v>3.36</c:v>
                </c:pt>
                <c:pt idx="2">
                  <c:v>1.65</c:v>
                </c:pt>
                <c:pt idx="3">
                  <c:v>2.97</c:v>
                </c:pt>
                <c:pt idx="4">
                  <c:v>2.14</c:v>
                </c:pt>
              </c:numCache>
            </c:numRef>
          </c:val>
          <c:smooth val="0"/>
        </c:ser>
        <c:dLbls>
          <c:showLegendKey val="0"/>
          <c:showVal val="0"/>
          <c:showCatName val="0"/>
          <c:showSerName val="0"/>
          <c:showPercent val="0"/>
          <c:showBubbleSize val="0"/>
        </c:dLbls>
        <c:marker val="1"/>
        <c:smooth val="0"/>
        <c:axId val="128015360"/>
        <c:axId val="128017536"/>
      </c:lineChart>
      <c:catAx>
        <c:axId val="1280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17536"/>
        <c:crosses val="autoZero"/>
        <c:auto val="1"/>
        <c:lblAlgn val="ctr"/>
        <c:lblOffset val="100"/>
        <c:tickLblSkip val="1"/>
        <c:tickMarkSkip val="1"/>
        <c:noMultiLvlLbl val="0"/>
      </c:catAx>
      <c:valAx>
        <c:axId val="12801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0.04</c:v>
                </c:pt>
                <c:pt idx="4">
                  <c:v>#N/A</c:v>
                </c:pt>
                <c:pt idx="5">
                  <c:v>7.0000000000000007E-2</c:v>
                </c:pt>
                <c:pt idx="6">
                  <c:v>#N/A</c:v>
                </c:pt>
                <c:pt idx="7">
                  <c:v>0.06</c:v>
                </c:pt>
                <c:pt idx="8">
                  <c:v>#N/A</c:v>
                </c:pt>
                <c:pt idx="9">
                  <c:v>0.06</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0.06</c:v>
                </c:pt>
                <c:pt idx="4">
                  <c:v>#N/A</c:v>
                </c:pt>
                <c:pt idx="5">
                  <c:v>0.04</c:v>
                </c:pt>
                <c:pt idx="6">
                  <c:v>#N/A</c:v>
                </c:pt>
                <c:pt idx="7">
                  <c:v>0.04</c:v>
                </c:pt>
                <c:pt idx="8">
                  <c:v>#N/A</c:v>
                </c:pt>
                <c:pt idx="9">
                  <c:v>0.08</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0.16</c:v>
                </c:pt>
                <c:pt idx="4">
                  <c:v>#N/A</c:v>
                </c:pt>
                <c:pt idx="5">
                  <c:v>0.17</c:v>
                </c:pt>
                <c:pt idx="6">
                  <c:v>#N/A</c:v>
                </c:pt>
                <c:pt idx="7">
                  <c:v>0.23</c:v>
                </c:pt>
                <c:pt idx="8">
                  <c:v>#N/A</c:v>
                </c:pt>
                <c:pt idx="9">
                  <c:v>0.16</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0.36</c:v>
                </c:pt>
                <c:pt idx="2">
                  <c:v>#N/A</c:v>
                </c:pt>
                <c:pt idx="3">
                  <c:v>0.13</c:v>
                </c:pt>
                <c:pt idx="4">
                  <c:v>#N/A</c:v>
                </c:pt>
                <c:pt idx="5">
                  <c:v>0.66</c:v>
                </c:pt>
                <c:pt idx="6">
                  <c:v>#N/A</c:v>
                </c:pt>
                <c:pt idx="7">
                  <c:v>0.99</c:v>
                </c:pt>
                <c:pt idx="8">
                  <c:v>#N/A</c:v>
                </c:pt>
                <c:pt idx="9">
                  <c:v>1.05</c:v>
                </c:pt>
              </c:numCache>
            </c:numRef>
          </c:val>
        </c:ser>
        <c:ser>
          <c:idx val="6"/>
          <c:order val="6"/>
          <c:tx>
            <c:strRef>
              <c:f>データシート!$A$33</c:f>
              <c:strCache>
                <c:ptCount val="1"/>
                <c:pt idx="0">
                  <c:v>中央土地区画整理事業特別会計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1.68</c:v>
                </c:pt>
                <c:pt idx="2">
                  <c:v>#N/A</c:v>
                </c:pt>
                <c:pt idx="3">
                  <c:v>2.5</c:v>
                </c:pt>
                <c:pt idx="4">
                  <c:v>#N/A</c:v>
                </c:pt>
                <c:pt idx="5">
                  <c:v>2.31</c:v>
                </c:pt>
                <c:pt idx="6">
                  <c:v>#N/A</c:v>
                </c:pt>
                <c:pt idx="7">
                  <c:v>1.4</c:v>
                </c:pt>
                <c:pt idx="8">
                  <c:v>#N/A</c:v>
                </c:pt>
                <c:pt idx="9">
                  <c:v>1.19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c:v>
                </c:pt>
                <c:pt idx="2">
                  <c:v>#N/A</c:v>
                </c:pt>
                <c:pt idx="3">
                  <c:v>4.9400000000000004</c:v>
                </c:pt>
                <c:pt idx="4">
                  <c:v>#N/A</c:v>
                </c:pt>
                <c:pt idx="5">
                  <c:v>3.97</c:v>
                </c:pt>
                <c:pt idx="6">
                  <c:v>#N/A</c:v>
                </c:pt>
                <c:pt idx="7">
                  <c:v>2.2599999999999998</c:v>
                </c:pt>
                <c:pt idx="8">
                  <c:v>#N/A</c:v>
                </c:pt>
                <c:pt idx="9">
                  <c:v>1.71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7.21</c:v>
                </c:pt>
                <c:pt idx="2">
                  <c:v>#N/A</c:v>
                </c:pt>
                <c:pt idx="3">
                  <c:v>9.81</c:v>
                </c:pt>
                <c:pt idx="4">
                  <c:v>#N/A</c:v>
                </c:pt>
                <c:pt idx="5">
                  <c:v>8.7200000000000006</c:v>
                </c:pt>
                <c:pt idx="6">
                  <c:v>#N/A</c:v>
                </c:pt>
                <c:pt idx="7">
                  <c:v>9.66</c:v>
                </c:pt>
                <c:pt idx="8">
                  <c:v>#N/A</c:v>
                </c:pt>
                <c:pt idx="9">
                  <c:v>10.6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14.54</c:v>
                </c:pt>
                <c:pt idx="2">
                  <c:v>#N/A</c:v>
                </c:pt>
                <c:pt idx="3">
                  <c:v>15.17</c:v>
                </c:pt>
                <c:pt idx="4">
                  <c:v>#N/A</c:v>
                </c:pt>
                <c:pt idx="5">
                  <c:v>15.55</c:v>
                </c:pt>
                <c:pt idx="6">
                  <c:v>#N/A</c:v>
                </c:pt>
                <c:pt idx="7">
                  <c:v>16.190000000000001</c:v>
                </c:pt>
                <c:pt idx="8">
                  <c:v>#N/A</c:v>
                </c:pt>
                <c:pt idx="9">
                  <c:v>17.66</c:v>
                </c:pt>
              </c:numCache>
            </c:numRef>
          </c:val>
        </c:ser>
        <c:dLbls>
          <c:showLegendKey val="0"/>
          <c:showVal val="0"/>
          <c:showCatName val="0"/>
          <c:showSerName val="0"/>
          <c:showPercent val="0"/>
          <c:showBubbleSize val="0"/>
        </c:dLbls>
        <c:gapWidth val="150"/>
        <c:overlap val="100"/>
        <c:axId val="128221568"/>
        <c:axId val="128223104"/>
      </c:barChart>
      <c:catAx>
        <c:axId val="12822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23104"/>
        <c:crosses val="autoZero"/>
        <c:auto val="1"/>
        <c:lblAlgn val="ctr"/>
        <c:lblOffset val="100"/>
        <c:tickLblSkip val="1"/>
        <c:tickMarkSkip val="1"/>
        <c:noMultiLvlLbl val="0"/>
      </c:catAx>
      <c:valAx>
        <c:axId val="12822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2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585</c:v>
                </c:pt>
                <c:pt idx="5">
                  <c:v>556</c:v>
                </c:pt>
                <c:pt idx="8">
                  <c:v>552</c:v>
                </c:pt>
                <c:pt idx="11">
                  <c:v>576</c:v>
                </c:pt>
                <c:pt idx="14">
                  <c:v>592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60</c:v>
                </c:pt>
                <c:pt idx="3">
                  <c:v>58</c:v>
                </c:pt>
                <c:pt idx="6">
                  <c:v>53</c:v>
                </c:pt>
                <c:pt idx="9">
                  <c:v>48</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324</c:v>
                </c:pt>
                <c:pt idx="3">
                  <c:v>221</c:v>
                </c:pt>
                <c:pt idx="6">
                  <c:v>150</c:v>
                </c:pt>
                <c:pt idx="9">
                  <c:v>122</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229</c:v>
                </c:pt>
                <c:pt idx="3">
                  <c:v>241</c:v>
                </c:pt>
                <c:pt idx="6">
                  <c:v>252</c:v>
                </c:pt>
                <c:pt idx="9">
                  <c:v>277</c:v>
                </c:pt>
                <c:pt idx="12">
                  <c:v>277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709</c:v>
                </c:pt>
                <c:pt idx="3">
                  <c:v>736</c:v>
                </c:pt>
                <c:pt idx="6">
                  <c:v>700</c:v>
                </c:pt>
                <c:pt idx="9">
                  <c:v>689</c:v>
                </c:pt>
                <c:pt idx="12">
                  <c:v>604</c:v>
                </c:pt>
              </c:numCache>
            </c:numRef>
          </c:val>
        </c:ser>
        <c:dLbls>
          <c:showLegendKey val="0"/>
          <c:showVal val="0"/>
          <c:showCatName val="0"/>
          <c:showSerName val="0"/>
          <c:showPercent val="0"/>
          <c:showBubbleSize val="0"/>
        </c:dLbls>
        <c:gapWidth val="100"/>
        <c:overlap val="100"/>
        <c:axId val="128466304"/>
        <c:axId val="12847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744</c:v>
                </c:pt>
                <c:pt idx="2">
                  <c:v>#N/A</c:v>
                </c:pt>
                <c:pt idx="3">
                  <c:v>#N/A</c:v>
                </c:pt>
                <c:pt idx="4">
                  <c:v>700</c:v>
                </c:pt>
                <c:pt idx="5">
                  <c:v>#N/A</c:v>
                </c:pt>
                <c:pt idx="6">
                  <c:v>#N/A</c:v>
                </c:pt>
                <c:pt idx="7">
                  <c:v>603</c:v>
                </c:pt>
                <c:pt idx="8">
                  <c:v>#N/A</c:v>
                </c:pt>
                <c:pt idx="9">
                  <c:v>#N/A</c:v>
                </c:pt>
                <c:pt idx="10">
                  <c:v>560</c:v>
                </c:pt>
                <c:pt idx="11">
                  <c:v>#N/A</c:v>
                </c:pt>
                <c:pt idx="12">
                  <c:v>#N/A</c:v>
                </c:pt>
                <c:pt idx="13">
                  <c:v>400</c:v>
                </c:pt>
                <c:pt idx="14">
                  <c:v>#N/A</c:v>
                </c:pt>
              </c:numCache>
            </c:numRef>
          </c:val>
          <c:smooth val="0"/>
        </c:ser>
        <c:dLbls>
          <c:showLegendKey val="0"/>
          <c:showVal val="0"/>
          <c:showCatName val="0"/>
          <c:showSerName val="0"/>
          <c:showPercent val="0"/>
          <c:showBubbleSize val="0"/>
        </c:dLbls>
        <c:marker val="1"/>
        <c:smooth val="0"/>
        <c:axId val="128466304"/>
        <c:axId val="128476672"/>
      </c:lineChart>
      <c:catAx>
        <c:axId val="1284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76672"/>
        <c:crosses val="autoZero"/>
        <c:auto val="1"/>
        <c:lblAlgn val="ctr"/>
        <c:lblOffset val="100"/>
        <c:tickLblSkip val="1"/>
        <c:tickMarkSkip val="1"/>
        <c:noMultiLvlLbl val="0"/>
      </c:catAx>
      <c:valAx>
        <c:axId val="12847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6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7073</c:v>
                </c:pt>
                <c:pt idx="5">
                  <c:v>7096</c:v>
                </c:pt>
                <c:pt idx="8">
                  <c:v>7150</c:v>
                </c:pt>
                <c:pt idx="11">
                  <c:v>7359</c:v>
                </c:pt>
                <c:pt idx="14">
                  <c:v>7741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c:v>
                </c:pt>
                <c:pt idx="5">
                  <c:v>4</c:v>
                </c:pt>
                <c:pt idx="8">
                  <c:v>1</c:v>
                </c:pt>
                <c:pt idx="11">
                  <c:v>1</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1944</c:v>
                </c:pt>
                <c:pt idx="5">
                  <c:v>2067</c:v>
                </c:pt>
                <c:pt idx="8">
                  <c:v>2324</c:v>
                </c:pt>
                <c:pt idx="11">
                  <c:v>2613</c:v>
                </c:pt>
                <c:pt idx="14">
                  <c:v>2588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1</c:v>
                </c:pt>
                <c:pt idx="6">
                  <c:v>1</c:v>
                </c:pt>
                <c:pt idx="9">
                  <c:v>0</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1733</c:v>
                </c:pt>
                <c:pt idx="3">
                  <c:v>1659</c:v>
                </c:pt>
                <c:pt idx="6">
                  <c:v>1622</c:v>
                </c:pt>
                <c:pt idx="9">
                  <c:v>1565</c:v>
                </c:pt>
                <c:pt idx="12">
                  <c:v>1417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594</c:v>
                </c:pt>
                <c:pt idx="3">
                  <c:v>388</c:v>
                </c:pt>
                <c:pt idx="6">
                  <c:v>253</c:v>
                </c:pt>
                <c:pt idx="9">
                  <c:v>162</c:v>
                </c:pt>
                <c:pt idx="12">
                  <c:v>122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4554</c:v>
                </c:pt>
                <c:pt idx="3">
                  <c:v>4564</c:v>
                </c:pt>
                <c:pt idx="6">
                  <c:v>4522</c:v>
                </c:pt>
                <c:pt idx="9">
                  <c:v>4752</c:v>
                </c:pt>
                <c:pt idx="12">
                  <c:v>4808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730</c:v>
                </c:pt>
                <c:pt idx="3">
                  <c:v>653</c:v>
                </c:pt>
                <c:pt idx="6">
                  <c:v>532</c:v>
                </c:pt>
                <c:pt idx="9">
                  <c:v>533</c:v>
                </c:pt>
                <c:pt idx="12">
                  <c:v>488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6416</c:v>
                </c:pt>
                <c:pt idx="3">
                  <c:v>6323</c:v>
                </c:pt>
                <c:pt idx="6">
                  <c:v>6215</c:v>
                </c:pt>
                <c:pt idx="9">
                  <c:v>6309</c:v>
                </c:pt>
                <c:pt idx="12">
                  <c:v>6709</c:v>
                </c:pt>
              </c:numCache>
            </c:numRef>
          </c:val>
        </c:ser>
        <c:dLbls>
          <c:showLegendKey val="0"/>
          <c:showVal val="0"/>
          <c:showCatName val="0"/>
          <c:showSerName val="0"/>
          <c:showPercent val="0"/>
          <c:showBubbleSize val="0"/>
        </c:dLbls>
        <c:gapWidth val="100"/>
        <c:overlap val="100"/>
        <c:axId val="128698240"/>
        <c:axId val="128720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5005</c:v>
                </c:pt>
                <c:pt idx="2">
                  <c:v>#N/A</c:v>
                </c:pt>
                <c:pt idx="3">
                  <c:v>#N/A</c:v>
                </c:pt>
                <c:pt idx="4">
                  <c:v>4422</c:v>
                </c:pt>
                <c:pt idx="5">
                  <c:v>#N/A</c:v>
                </c:pt>
                <c:pt idx="6">
                  <c:v>#N/A</c:v>
                </c:pt>
                <c:pt idx="7">
                  <c:v>3670</c:v>
                </c:pt>
                <c:pt idx="8">
                  <c:v>#N/A</c:v>
                </c:pt>
                <c:pt idx="9">
                  <c:v>#N/A</c:v>
                </c:pt>
                <c:pt idx="10">
                  <c:v>3348</c:v>
                </c:pt>
                <c:pt idx="11">
                  <c:v>#N/A</c:v>
                </c:pt>
                <c:pt idx="12">
                  <c:v>#N/A</c:v>
                </c:pt>
                <c:pt idx="13">
                  <c:v>3216</c:v>
                </c:pt>
                <c:pt idx="14">
                  <c:v>#N/A</c:v>
                </c:pt>
              </c:numCache>
            </c:numRef>
          </c:val>
          <c:smooth val="0"/>
        </c:ser>
        <c:dLbls>
          <c:showLegendKey val="0"/>
          <c:showVal val="0"/>
          <c:showCatName val="0"/>
          <c:showSerName val="0"/>
          <c:showPercent val="0"/>
          <c:showBubbleSize val="0"/>
        </c:dLbls>
        <c:marker val="1"/>
        <c:smooth val="0"/>
        <c:axId val="128698240"/>
        <c:axId val="128720896"/>
      </c:lineChart>
      <c:catAx>
        <c:axId val="12869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720896"/>
        <c:crosses val="autoZero"/>
        <c:auto val="1"/>
        <c:lblAlgn val="ctr"/>
        <c:lblOffset val="100"/>
        <c:tickLblSkip val="1"/>
        <c:tickMarkSkip val="1"/>
        <c:noMultiLvlLbl val="0"/>
      </c:catAx>
      <c:valAx>
        <c:axId val="12872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9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23,137
22,218
58.99
8,885,049
8,303,020
544,133
5,132,605
7,141,039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70.8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財政力指数は増減があまりなく，平成２６年度では０．５６となり，類似団体平均を上回っている。平成１７年度から全職員による町税の滞納整理を実施し一定の成果をあげている（徴収率９４．１％）が，今後も滞納額圧縮に努め財政基盤の強化を図る。さらに，農産業の活性化や企業誘致等の検討を進め税収の増を目指すとともに，八千代町第３次行財政集中改革プランに基づき徹底した経費削減を進め，健全財政を目指す。</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44</xdr:row>
      <xdr:rowOff>124883</xdr:rowOff>
    </xdr:to>
    <xdr:cxnSp macro="">
      <xdr:nvCxnSpPr>
        <xdr:cNvPr id="62" name="直線コネクタ 61"/>
        <xdr:cNvCxnSpPr/>
      </xdr:nvCxnSpPr>
      <xdr:spPr>
        <a:xfrm flipV="1">
          <a:off x="4953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3"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4" name="直線コネクタ 63"/>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5"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6" name="直線コネクタ 65"/>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169333</xdr:rowOff>
    </xdr:from>
    <xdr:to>
      <xdr:col>7</xdr:col>
      <xdr:colOff>152400</xdr:colOff>
      <xdr:row>37</xdr:row>
      <xdr:rowOff>38100</xdr:rowOff>
    </xdr:to>
    <xdr:cxnSp macro="">
      <xdr:nvCxnSpPr>
        <xdr:cNvPr id="67" name="直線コネクタ 66"/>
        <xdr:cNvCxnSpPr/>
      </xdr:nvCxnSpPr>
      <xdr:spPr>
        <a:xfrm flipV="1">
          <a:off x="4114800" y="63415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128710</xdr:rowOff>
    </xdr:from>
    <xdr:ext cx="762000" cy="259045"/>
    <xdr:sp macro="" textlink="">
      <xdr:nvSpPr>
        <xdr:cNvPr id="68"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69" name="フローチャート : 判断 68"/>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118533</xdr:rowOff>
    </xdr:to>
    <xdr:cxnSp macro="">
      <xdr:nvCxnSpPr>
        <xdr:cNvPr id="70" name="直線コネクタ 69"/>
        <xdr:cNvCxnSpPr/>
      </xdr:nvCxnSpPr>
      <xdr:spPr>
        <a:xfrm flipV="1">
          <a:off x="3225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1" name="フローチャート : 判断 70"/>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2" name="テキスト ボックス 71"/>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78317</xdr:rowOff>
    </xdr:from>
    <xdr:to>
      <xdr:col>4</xdr:col>
      <xdr:colOff>482600</xdr:colOff>
      <xdr:row>37</xdr:row>
      <xdr:rowOff>118533</xdr:rowOff>
    </xdr:to>
    <xdr:cxnSp macro="">
      <xdr:nvCxnSpPr>
        <xdr:cNvPr id="73" name="直線コネクタ 72"/>
        <xdr:cNvCxnSpPr/>
      </xdr:nvCxnSpPr>
      <xdr:spPr>
        <a:xfrm>
          <a:off x="2336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78317</xdr:rowOff>
    </xdr:to>
    <xdr:cxnSp macro="">
      <xdr:nvCxnSpPr>
        <xdr:cNvPr id="76" name="直線コネクタ 75"/>
        <xdr:cNvCxnSpPr/>
      </xdr:nvCxnSpPr>
      <xdr:spPr>
        <a:xfrm>
          <a:off x="1447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0" name="テキスト ボックス 79"/>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36</xdr:row>
      <xdr:rowOff>118533</xdr:rowOff>
    </xdr:from>
    <xdr:to>
      <xdr:col>7</xdr:col>
      <xdr:colOff>203200</xdr:colOff>
      <xdr:row>37</xdr:row>
      <xdr:rowOff>48683</xdr:rowOff>
    </xdr:to>
    <xdr:sp macro="" textlink="">
      <xdr:nvSpPr>
        <xdr:cNvPr id="86" name="円/楕円 85"/>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39810</xdr:rowOff>
    </xdr:from>
    <xdr:ext cx="762000" cy="259045"/>
    <xdr:sp macro="" textlink="">
      <xdr:nvSpPr>
        <xdr:cNvPr id="87" name="財政力該当値テキスト"/>
        <xdr:cNvSpPr txBox="1"/>
      </xdr:nvSpPr>
      <xdr:spPr>
        <a:xfrm>
          <a:off x="5041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158750</xdr:rowOff>
    </xdr:from>
    <xdr:to>
      <xdr:col>6</xdr:col>
      <xdr:colOff>50800</xdr:colOff>
      <xdr:row>37</xdr:row>
      <xdr:rowOff>88900</xdr:rowOff>
    </xdr:to>
    <xdr:sp macro="" textlink="">
      <xdr:nvSpPr>
        <xdr:cNvPr id="88" name="円/楕円 87"/>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99077</xdr:rowOff>
    </xdr:from>
    <xdr:ext cx="736600" cy="259045"/>
    <xdr:sp macro="" textlink="">
      <xdr:nvSpPr>
        <xdr:cNvPr id="89" name="テキスト ボックス 88"/>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67733</xdr:rowOff>
    </xdr:from>
    <xdr:to>
      <xdr:col>4</xdr:col>
      <xdr:colOff>533400</xdr:colOff>
      <xdr:row>37</xdr:row>
      <xdr:rowOff>169334</xdr:rowOff>
    </xdr:to>
    <xdr:sp macro="" textlink="">
      <xdr:nvSpPr>
        <xdr:cNvPr id="90" name="円/楕円 89"/>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8060</xdr:rowOff>
    </xdr:from>
    <xdr:ext cx="762000" cy="259045"/>
    <xdr:sp macro="" textlink="">
      <xdr:nvSpPr>
        <xdr:cNvPr id="91" name="テキスト ボックス 90"/>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27517</xdr:rowOff>
    </xdr:from>
    <xdr:to>
      <xdr:col>3</xdr:col>
      <xdr:colOff>330200</xdr:colOff>
      <xdr:row>37</xdr:row>
      <xdr:rowOff>129117</xdr:rowOff>
    </xdr:to>
    <xdr:sp macro="" textlink="">
      <xdr:nvSpPr>
        <xdr:cNvPr id="92" name="円/楕円 91"/>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139294</xdr:rowOff>
    </xdr:from>
    <xdr:ext cx="762000" cy="259045"/>
    <xdr:sp macro="" textlink="">
      <xdr:nvSpPr>
        <xdr:cNvPr id="93" name="テキスト ボックス 92"/>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4" name="円/楕円 93"/>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5" name="テキスト ボックス 94"/>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において公債費が８３百万円，人件費が３８百万円減少したが，維持補修費が６９百万円，繰出金が５５百万円，物件費が４４百万円増加したため，全体では７３百万円の増となった。比率は１．４ポイント上昇し，類似団体の平均値を上回っている。今後は八千代町第３次行財政集中改革プランに基づいた更なる経常経費の削減に加え，地方債発行の抑制に努め，財政運営において弾力性の改善を図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66</xdr:row>
      <xdr:rowOff>99785</xdr:rowOff>
    </xdr:to>
    <xdr:cxnSp macro="">
      <xdr:nvCxnSpPr>
        <xdr:cNvPr id="127" name="直線コネクタ 126"/>
        <xdr:cNvCxnSpPr/>
      </xdr:nvCxnSpPr>
      <xdr:spPr>
        <a:xfrm flipV="1">
          <a:off x="4953000" y="1007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8"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29" name="直線コネクタ 128"/>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129722</xdr:rowOff>
    </xdr:from>
    <xdr:to>
      <xdr:col>7</xdr:col>
      <xdr:colOff>152400</xdr:colOff>
      <xdr:row>62</xdr:row>
      <xdr:rowOff>119138</xdr:rowOff>
    </xdr:to>
    <xdr:cxnSp macro="">
      <xdr:nvCxnSpPr>
        <xdr:cNvPr id="132" name="直線コネクタ 131"/>
        <xdr:cNvCxnSpPr/>
      </xdr:nvCxnSpPr>
      <xdr:spPr>
        <a:xfrm>
          <a:off x="4114800" y="1058817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164392</xdr:rowOff>
    </xdr:from>
    <xdr:ext cx="762000" cy="259045"/>
    <xdr:sp macro="" textlink="">
      <xdr:nvSpPr>
        <xdr:cNvPr id="133" name="財政構造の弾力性平均値テキスト"/>
        <xdr:cNvSpPr txBox="1"/>
      </xdr:nvSpPr>
      <xdr:spPr>
        <a:xfrm>
          <a:off x="5041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34" name="フローチャート : 判断 133"/>
        <xdr:cNvSpPr/>
      </xdr:nvSpPr>
      <xdr:spPr>
        <a:xfrm>
          <a:off x="4902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129722</xdr:rowOff>
    </xdr:from>
    <xdr:to>
      <xdr:col>6</xdr:col>
      <xdr:colOff>0</xdr:colOff>
      <xdr:row>62</xdr:row>
      <xdr:rowOff>15724</xdr:rowOff>
    </xdr:to>
    <xdr:cxnSp macro="">
      <xdr:nvCxnSpPr>
        <xdr:cNvPr id="135" name="直線コネクタ 134"/>
        <xdr:cNvCxnSpPr/>
      </xdr:nvCxnSpPr>
      <xdr:spPr>
        <a:xfrm flipV="1">
          <a:off x="3225800" y="105881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112485</xdr:rowOff>
    </xdr:from>
    <xdr:to>
      <xdr:col>6</xdr:col>
      <xdr:colOff>50800</xdr:colOff>
      <xdr:row>61</xdr:row>
      <xdr:rowOff>42635</xdr:rowOff>
    </xdr:to>
    <xdr:sp macro="" textlink="">
      <xdr:nvSpPr>
        <xdr:cNvPr id="136" name="フローチャート : 判断 135"/>
        <xdr:cNvSpPr/>
      </xdr:nvSpPr>
      <xdr:spPr>
        <a:xfrm>
          <a:off x="4064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52812</xdr:rowOff>
    </xdr:from>
    <xdr:ext cx="736600" cy="259045"/>
    <xdr:sp macro="" textlink="">
      <xdr:nvSpPr>
        <xdr:cNvPr id="137" name="テキスト ボックス 136"/>
        <xdr:cNvSpPr txBox="1"/>
      </xdr:nvSpPr>
      <xdr:spPr>
        <a:xfrm>
          <a:off x="3733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14817</xdr:rowOff>
    </xdr:from>
    <xdr:to>
      <xdr:col>4</xdr:col>
      <xdr:colOff>482600</xdr:colOff>
      <xdr:row>62</xdr:row>
      <xdr:rowOff>15724</xdr:rowOff>
    </xdr:to>
    <xdr:cxnSp macro="">
      <xdr:nvCxnSpPr>
        <xdr:cNvPr id="138" name="直線コネクタ 137"/>
        <xdr:cNvCxnSpPr/>
      </xdr:nvCxnSpPr>
      <xdr:spPr>
        <a:xfrm>
          <a:off x="2336800" y="1047326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55941</xdr:rowOff>
    </xdr:from>
    <xdr:to>
      <xdr:col>4</xdr:col>
      <xdr:colOff>533400</xdr:colOff>
      <xdr:row>61</xdr:row>
      <xdr:rowOff>157541</xdr:rowOff>
    </xdr:to>
    <xdr:sp macro="" textlink="">
      <xdr:nvSpPr>
        <xdr:cNvPr id="139" name="フローチャート : 判断 138"/>
        <xdr:cNvSpPr/>
      </xdr:nvSpPr>
      <xdr:spPr>
        <a:xfrm>
          <a:off x="3175000" y="1051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167718</xdr:rowOff>
    </xdr:from>
    <xdr:ext cx="762000" cy="259045"/>
    <xdr:sp macro="" textlink="">
      <xdr:nvSpPr>
        <xdr:cNvPr id="140" name="テキスト ボックス 139"/>
        <xdr:cNvSpPr txBox="1"/>
      </xdr:nvSpPr>
      <xdr:spPr>
        <a:xfrm>
          <a:off x="2844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14817</xdr:rowOff>
    </xdr:from>
    <xdr:to>
      <xdr:col>3</xdr:col>
      <xdr:colOff>279400</xdr:colOff>
      <xdr:row>61</xdr:row>
      <xdr:rowOff>49288</xdr:rowOff>
    </xdr:to>
    <xdr:cxnSp macro="">
      <xdr:nvCxnSpPr>
        <xdr:cNvPr id="141" name="直線コネクタ 140"/>
        <xdr:cNvCxnSpPr/>
      </xdr:nvCxnSpPr>
      <xdr:spPr>
        <a:xfrm flipV="1">
          <a:off x="1447800" y="104732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2" name="フローチャート : 判断 141"/>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107846</xdr:rowOff>
    </xdr:from>
    <xdr:ext cx="762000" cy="259045"/>
    <xdr:sp macro="" textlink="">
      <xdr:nvSpPr>
        <xdr:cNvPr id="143" name="テキスト ボックス 142"/>
        <xdr:cNvSpPr txBox="1"/>
      </xdr:nvSpPr>
      <xdr:spPr>
        <a:xfrm>
          <a:off x="1955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9072</xdr:rowOff>
    </xdr:from>
    <xdr:to>
      <xdr:col>2</xdr:col>
      <xdr:colOff>127000</xdr:colOff>
      <xdr:row>60</xdr:row>
      <xdr:rowOff>110672</xdr:rowOff>
    </xdr:to>
    <xdr:sp macro="" textlink="">
      <xdr:nvSpPr>
        <xdr:cNvPr id="144" name="フローチャート : 判断 143"/>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120849</xdr:rowOff>
    </xdr:from>
    <xdr:ext cx="762000" cy="259045"/>
    <xdr:sp macro="" textlink="">
      <xdr:nvSpPr>
        <xdr:cNvPr id="145" name="テキスト ボックス 144"/>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68338</xdr:rowOff>
    </xdr:from>
    <xdr:to>
      <xdr:col>7</xdr:col>
      <xdr:colOff>203200</xdr:colOff>
      <xdr:row>62</xdr:row>
      <xdr:rowOff>169938</xdr:rowOff>
    </xdr:to>
    <xdr:sp macro="" textlink="">
      <xdr:nvSpPr>
        <xdr:cNvPr id="151" name="円/楕円 150"/>
        <xdr:cNvSpPr/>
      </xdr:nvSpPr>
      <xdr:spPr>
        <a:xfrm>
          <a:off x="49022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40415</xdr:rowOff>
    </xdr:from>
    <xdr:ext cx="762000" cy="259045"/>
    <xdr:sp macro="" textlink="">
      <xdr:nvSpPr>
        <xdr:cNvPr id="152" name="財政構造の弾力性該当値テキスト"/>
        <xdr:cNvSpPr txBox="1"/>
      </xdr:nvSpPr>
      <xdr:spPr>
        <a:xfrm>
          <a:off x="5041900" y="1067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78922</xdr:rowOff>
    </xdr:from>
    <xdr:to>
      <xdr:col>6</xdr:col>
      <xdr:colOff>50800</xdr:colOff>
      <xdr:row>62</xdr:row>
      <xdr:rowOff>9072</xdr:rowOff>
    </xdr:to>
    <xdr:sp macro="" textlink="">
      <xdr:nvSpPr>
        <xdr:cNvPr id="153" name="円/楕円 152"/>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165299</xdr:rowOff>
    </xdr:from>
    <xdr:ext cx="736600" cy="259045"/>
    <xdr:sp macro="" textlink="">
      <xdr:nvSpPr>
        <xdr:cNvPr id="154" name="テキスト ボックス 153"/>
        <xdr:cNvSpPr txBox="1"/>
      </xdr:nvSpPr>
      <xdr:spPr>
        <a:xfrm>
          <a:off x="3733800" y="106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136374</xdr:rowOff>
    </xdr:from>
    <xdr:to>
      <xdr:col>4</xdr:col>
      <xdr:colOff>533400</xdr:colOff>
      <xdr:row>62</xdr:row>
      <xdr:rowOff>66524</xdr:rowOff>
    </xdr:to>
    <xdr:sp macro="" textlink="">
      <xdr:nvSpPr>
        <xdr:cNvPr id="155" name="円/楕円 154"/>
        <xdr:cNvSpPr/>
      </xdr:nvSpPr>
      <xdr:spPr>
        <a:xfrm>
          <a:off x="3175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51301</xdr:rowOff>
    </xdr:from>
    <xdr:ext cx="762000" cy="259045"/>
    <xdr:sp macro="" textlink="">
      <xdr:nvSpPr>
        <xdr:cNvPr id="156" name="テキスト ボックス 155"/>
        <xdr:cNvSpPr txBox="1"/>
      </xdr:nvSpPr>
      <xdr:spPr>
        <a:xfrm>
          <a:off x="2844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135467</xdr:rowOff>
    </xdr:from>
    <xdr:to>
      <xdr:col>3</xdr:col>
      <xdr:colOff>330200</xdr:colOff>
      <xdr:row>61</xdr:row>
      <xdr:rowOff>65617</xdr:rowOff>
    </xdr:to>
    <xdr:sp macro="" textlink="">
      <xdr:nvSpPr>
        <xdr:cNvPr id="157" name="円/楕円 156"/>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75794</xdr:rowOff>
    </xdr:from>
    <xdr:ext cx="762000" cy="259045"/>
    <xdr:sp macro="" textlink="">
      <xdr:nvSpPr>
        <xdr:cNvPr id="158" name="テキスト ボックス 157"/>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169938</xdr:rowOff>
    </xdr:from>
    <xdr:to>
      <xdr:col>2</xdr:col>
      <xdr:colOff>127000</xdr:colOff>
      <xdr:row>61</xdr:row>
      <xdr:rowOff>100088</xdr:rowOff>
    </xdr:to>
    <xdr:sp macro="" textlink="">
      <xdr:nvSpPr>
        <xdr:cNvPr id="159" name="円/楕円 158"/>
        <xdr:cNvSpPr/>
      </xdr:nvSpPr>
      <xdr:spPr>
        <a:xfrm>
          <a:off x="1397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84865</xdr:rowOff>
    </xdr:from>
    <xdr:ext cx="762000" cy="259045"/>
    <xdr:sp macro="" textlink="">
      <xdr:nvSpPr>
        <xdr:cNvPr id="160" name="テキスト ボックス 159"/>
        <xdr:cNvSpPr txBox="1"/>
      </xdr:nvSpPr>
      <xdr:spPr>
        <a:xfrm>
          <a:off x="1066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については旧来からの給与体系により類似団体平均より低水準にある。物件費についても毎年度予算要求の段階で配分枠を示しており必要最低限の経費に抑えている。類似団体との比較でも最小限の経費に抑えられている。しかしながら，逼迫した財政状況を考慮し，今後も更なる経費削減に努める。</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99569</xdr:rowOff>
    </xdr:from>
    <xdr:to>
      <xdr:col>7</xdr:col>
      <xdr:colOff>152400</xdr:colOff>
      <xdr:row>88</xdr:row>
      <xdr:rowOff>123499</xdr:rowOff>
    </xdr:to>
    <xdr:cxnSp macro="">
      <xdr:nvCxnSpPr>
        <xdr:cNvPr id="192" name="直線コネクタ 191"/>
        <xdr:cNvCxnSpPr/>
      </xdr:nvCxnSpPr>
      <xdr:spPr>
        <a:xfrm flipV="1">
          <a:off x="4953000" y="13815569"/>
          <a:ext cx="0" cy="13955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95576</xdr:rowOff>
    </xdr:from>
    <xdr:ext cx="762000" cy="259045"/>
    <xdr:sp macro="" textlink="">
      <xdr:nvSpPr>
        <xdr:cNvPr id="193" name="人件費・物件費等の状況最小値テキスト"/>
        <xdr:cNvSpPr txBox="1"/>
      </xdr:nvSpPr>
      <xdr:spPr>
        <a:xfrm>
          <a:off x="5041900" y="1518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217,748</a:t>
          </a:r>
          <a:endParaRPr kumimoji="1" lang="ja-JP" altLang="en-US" sz="1000" b="1">
            <a:latin typeface="ＭＳ Ｐゴシック"/>
          </a:endParaRPr>
        </a:p>
      </xdr:txBody>
    </xdr:sp>
    <xdr:clientData/>
  </xdr:oneCellAnchor>
  <xdr:twoCellAnchor>
    <xdr:from>
      <xdr:col>7</xdr:col>
      <xdr:colOff>63500</xdr:colOff>
      <xdr:row>88</xdr:row>
      <xdr:rowOff>123499</xdr:rowOff>
    </xdr:from>
    <xdr:to>
      <xdr:col>7</xdr:col>
      <xdr:colOff>241300</xdr:colOff>
      <xdr:row>88</xdr:row>
      <xdr:rowOff>123499</xdr:rowOff>
    </xdr:to>
    <xdr:cxnSp macro="">
      <xdr:nvCxnSpPr>
        <xdr:cNvPr id="194" name="直線コネクタ 193"/>
        <xdr:cNvCxnSpPr/>
      </xdr:nvCxnSpPr>
      <xdr:spPr>
        <a:xfrm>
          <a:off x="4864100" y="1521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14496</xdr:rowOff>
    </xdr:from>
    <xdr:ext cx="762000" cy="259045"/>
    <xdr:sp macro="" textlink="">
      <xdr:nvSpPr>
        <xdr:cNvPr id="195" name="人件費・物件費等の状況最大値テキスト"/>
        <xdr:cNvSpPr txBox="1"/>
      </xdr:nvSpPr>
      <xdr:spPr>
        <a:xfrm>
          <a:off x="5041900" y="135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96,297</a:t>
          </a:r>
          <a:endParaRPr kumimoji="1" lang="ja-JP" altLang="en-US" sz="1000" b="1">
            <a:latin typeface="ＭＳ Ｐゴシック"/>
          </a:endParaRPr>
        </a:p>
      </xdr:txBody>
    </xdr:sp>
    <xdr:clientData/>
  </xdr:oneCellAnchor>
  <xdr:twoCellAnchor>
    <xdr:from>
      <xdr:col>7</xdr:col>
      <xdr:colOff>63500</xdr:colOff>
      <xdr:row>80</xdr:row>
      <xdr:rowOff>99569</xdr:rowOff>
    </xdr:from>
    <xdr:to>
      <xdr:col>7</xdr:col>
      <xdr:colOff>241300</xdr:colOff>
      <xdr:row>80</xdr:row>
      <xdr:rowOff>99569</xdr:rowOff>
    </xdr:to>
    <xdr:cxnSp macro="">
      <xdr:nvCxnSpPr>
        <xdr:cNvPr id="196" name="直線コネクタ 195"/>
        <xdr:cNvCxnSpPr/>
      </xdr:nvCxnSpPr>
      <xdr:spPr>
        <a:xfrm>
          <a:off x="4864100" y="1381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79</xdr:row>
      <xdr:rowOff>162078</xdr:rowOff>
    </xdr:from>
    <xdr:to>
      <xdr:col>7</xdr:col>
      <xdr:colOff>152400</xdr:colOff>
      <xdr:row>80</xdr:row>
      <xdr:rowOff>99569</xdr:rowOff>
    </xdr:to>
    <xdr:cxnSp macro="">
      <xdr:nvCxnSpPr>
        <xdr:cNvPr id="197" name="直線コネクタ 196"/>
        <xdr:cNvCxnSpPr/>
      </xdr:nvCxnSpPr>
      <xdr:spPr>
        <a:xfrm>
          <a:off x="4114800" y="13706628"/>
          <a:ext cx="838200" cy="1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27911</xdr:rowOff>
    </xdr:from>
    <xdr:ext cx="762000" cy="259045"/>
    <xdr:sp macro="" textlink="">
      <xdr:nvSpPr>
        <xdr:cNvPr id="198" name="人件費・物件費等の状況平均値テキスト"/>
        <xdr:cNvSpPr txBox="1"/>
      </xdr:nvSpPr>
      <xdr:spPr>
        <a:xfrm>
          <a:off x="5041900" y="1442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55834</xdr:rowOff>
    </xdr:from>
    <xdr:to>
      <xdr:col>7</xdr:col>
      <xdr:colOff>203200</xdr:colOff>
      <xdr:row>84</xdr:row>
      <xdr:rowOff>157434</xdr:rowOff>
    </xdr:to>
    <xdr:sp macro="" textlink="">
      <xdr:nvSpPr>
        <xdr:cNvPr id="199" name="フローチャート : 判断 198"/>
        <xdr:cNvSpPr/>
      </xdr:nvSpPr>
      <xdr:spPr>
        <a:xfrm>
          <a:off x="49022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162078</xdr:rowOff>
    </xdr:from>
    <xdr:to>
      <xdr:col>6</xdr:col>
      <xdr:colOff>0</xdr:colOff>
      <xdr:row>80</xdr:row>
      <xdr:rowOff>17045</xdr:rowOff>
    </xdr:to>
    <xdr:cxnSp macro="">
      <xdr:nvCxnSpPr>
        <xdr:cNvPr id="200" name="直線コネクタ 199"/>
        <xdr:cNvCxnSpPr/>
      </xdr:nvCxnSpPr>
      <xdr:spPr>
        <a:xfrm flipV="1">
          <a:off x="3225800" y="13706628"/>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116515</xdr:rowOff>
    </xdr:from>
    <xdr:to>
      <xdr:col>6</xdr:col>
      <xdr:colOff>50800</xdr:colOff>
      <xdr:row>84</xdr:row>
      <xdr:rowOff>46665</xdr:rowOff>
    </xdr:to>
    <xdr:sp macro="" textlink="">
      <xdr:nvSpPr>
        <xdr:cNvPr id="201" name="フローチャート : 判断 200"/>
        <xdr:cNvSpPr/>
      </xdr:nvSpPr>
      <xdr:spPr>
        <a:xfrm>
          <a:off x="4064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31442</xdr:rowOff>
    </xdr:from>
    <xdr:ext cx="736600" cy="259045"/>
    <xdr:sp macro="" textlink="">
      <xdr:nvSpPr>
        <xdr:cNvPr id="202" name="テキスト ボックス 201"/>
        <xdr:cNvSpPr txBox="1"/>
      </xdr:nvSpPr>
      <xdr:spPr>
        <a:xfrm>
          <a:off x="3733800" y="1443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17045</xdr:rowOff>
    </xdr:from>
    <xdr:to>
      <xdr:col>4</xdr:col>
      <xdr:colOff>482600</xdr:colOff>
      <xdr:row>80</xdr:row>
      <xdr:rowOff>76498</xdr:rowOff>
    </xdr:to>
    <xdr:cxnSp macro="">
      <xdr:nvCxnSpPr>
        <xdr:cNvPr id="203" name="直線コネクタ 202"/>
        <xdr:cNvCxnSpPr/>
      </xdr:nvCxnSpPr>
      <xdr:spPr>
        <a:xfrm flipV="1">
          <a:off x="2336800" y="13733045"/>
          <a:ext cx="889000" cy="5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133648</xdr:rowOff>
    </xdr:from>
    <xdr:to>
      <xdr:col>4</xdr:col>
      <xdr:colOff>533400</xdr:colOff>
      <xdr:row>84</xdr:row>
      <xdr:rowOff>63798</xdr:rowOff>
    </xdr:to>
    <xdr:sp macro="" textlink="">
      <xdr:nvSpPr>
        <xdr:cNvPr id="204" name="フローチャート : 判断 203"/>
        <xdr:cNvSpPr/>
      </xdr:nvSpPr>
      <xdr:spPr>
        <a:xfrm>
          <a:off x="3175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48575</xdr:rowOff>
    </xdr:from>
    <xdr:ext cx="762000" cy="259045"/>
    <xdr:sp macro="" textlink="">
      <xdr:nvSpPr>
        <xdr:cNvPr id="205" name="テキスト ボックス 204"/>
        <xdr:cNvSpPr txBox="1"/>
      </xdr:nvSpPr>
      <xdr:spPr>
        <a:xfrm>
          <a:off x="2844800" y="1445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72878</xdr:rowOff>
    </xdr:from>
    <xdr:to>
      <xdr:col>3</xdr:col>
      <xdr:colOff>279400</xdr:colOff>
      <xdr:row>80</xdr:row>
      <xdr:rowOff>76498</xdr:rowOff>
    </xdr:to>
    <xdr:cxnSp macro="">
      <xdr:nvCxnSpPr>
        <xdr:cNvPr id="206" name="直線コネクタ 205"/>
        <xdr:cNvCxnSpPr/>
      </xdr:nvCxnSpPr>
      <xdr:spPr>
        <a:xfrm>
          <a:off x="1447800" y="13788878"/>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806</xdr:rowOff>
    </xdr:from>
    <xdr:to>
      <xdr:col>3</xdr:col>
      <xdr:colOff>330200</xdr:colOff>
      <xdr:row>84</xdr:row>
      <xdr:rowOff>102406</xdr:rowOff>
    </xdr:to>
    <xdr:sp macro="" textlink="">
      <xdr:nvSpPr>
        <xdr:cNvPr id="207" name="フローチャート : 判断 206"/>
        <xdr:cNvSpPr/>
      </xdr:nvSpPr>
      <xdr:spPr>
        <a:xfrm>
          <a:off x="2286000" y="1440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87183</xdr:rowOff>
    </xdr:from>
    <xdr:ext cx="762000" cy="259045"/>
    <xdr:sp macro="" textlink="">
      <xdr:nvSpPr>
        <xdr:cNvPr id="208" name="テキスト ボックス 207"/>
        <xdr:cNvSpPr txBox="1"/>
      </xdr:nvSpPr>
      <xdr:spPr>
        <a:xfrm>
          <a:off x="1955800" y="1448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14319</xdr:rowOff>
    </xdr:from>
    <xdr:to>
      <xdr:col>2</xdr:col>
      <xdr:colOff>127000</xdr:colOff>
      <xdr:row>84</xdr:row>
      <xdr:rowOff>115919</xdr:rowOff>
    </xdr:to>
    <xdr:sp macro="" textlink="">
      <xdr:nvSpPr>
        <xdr:cNvPr id="209" name="フローチャート : 判断 208"/>
        <xdr:cNvSpPr/>
      </xdr:nvSpPr>
      <xdr:spPr>
        <a:xfrm>
          <a:off x="1397000" y="1441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100696</xdr:rowOff>
    </xdr:from>
    <xdr:ext cx="762000" cy="259045"/>
    <xdr:sp macro="" textlink="">
      <xdr:nvSpPr>
        <xdr:cNvPr id="210" name="テキスト ボックス 209"/>
        <xdr:cNvSpPr txBox="1"/>
      </xdr:nvSpPr>
      <xdr:spPr>
        <a:xfrm>
          <a:off x="1066800" y="145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48769</xdr:rowOff>
    </xdr:from>
    <xdr:to>
      <xdr:col>7</xdr:col>
      <xdr:colOff>203200</xdr:colOff>
      <xdr:row>80</xdr:row>
      <xdr:rowOff>150369</xdr:rowOff>
    </xdr:to>
    <xdr:sp macro="" textlink="">
      <xdr:nvSpPr>
        <xdr:cNvPr id="216" name="円/楕円 215"/>
        <xdr:cNvSpPr/>
      </xdr:nvSpPr>
      <xdr:spPr>
        <a:xfrm>
          <a:off x="4902200" y="137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141496</xdr:rowOff>
    </xdr:from>
    <xdr:ext cx="762000" cy="259045"/>
    <xdr:sp macro="" textlink="">
      <xdr:nvSpPr>
        <xdr:cNvPr id="217" name="人件費・物件費等の状況該当値テキスト"/>
        <xdr:cNvSpPr txBox="1"/>
      </xdr:nvSpPr>
      <xdr:spPr>
        <a:xfrm>
          <a:off x="5041900" y="1368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96,297</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111278</xdr:rowOff>
    </xdr:from>
    <xdr:to>
      <xdr:col>6</xdr:col>
      <xdr:colOff>50800</xdr:colOff>
      <xdr:row>80</xdr:row>
      <xdr:rowOff>41428</xdr:rowOff>
    </xdr:to>
    <xdr:sp macro="" textlink="">
      <xdr:nvSpPr>
        <xdr:cNvPr id="218" name="円/楕円 217"/>
        <xdr:cNvSpPr/>
      </xdr:nvSpPr>
      <xdr:spPr>
        <a:xfrm>
          <a:off x="4064000" y="136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51605</xdr:rowOff>
    </xdr:from>
    <xdr:ext cx="736600" cy="259045"/>
    <xdr:sp macro="" textlink="">
      <xdr:nvSpPr>
        <xdr:cNvPr id="219" name="テキスト ボックス 218"/>
        <xdr:cNvSpPr txBox="1"/>
      </xdr:nvSpPr>
      <xdr:spPr>
        <a:xfrm>
          <a:off x="3733800" y="1342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86,816</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137695</xdr:rowOff>
    </xdr:from>
    <xdr:to>
      <xdr:col>4</xdr:col>
      <xdr:colOff>533400</xdr:colOff>
      <xdr:row>80</xdr:row>
      <xdr:rowOff>67845</xdr:rowOff>
    </xdr:to>
    <xdr:sp macro="" textlink="">
      <xdr:nvSpPr>
        <xdr:cNvPr id="220" name="円/楕円 219"/>
        <xdr:cNvSpPr/>
      </xdr:nvSpPr>
      <xdr:spPr>
        <a:xfrm>
          <a:off x="3175000" y="136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78022</xdr:rowOff>
    </xdr:from>
    <xdr:ext cx="762000" cy="259045"/>
    <xdr:sp macro="" textlink="">
      <xdr:nvSpPr>
        <xdr:cNvPr id="221" name="テキスト ボックス 220"/>
        <xdr:cNvSpPr txBox="1"/>
      </xdr:nvSpPr>
      <xdr:spPr>
        <a:xfrm>
          <a:off x="2844800" y="134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25698</xdr:rowOff>
    </xdr:from>
    <xdr:to>
      <xdr:col>3</xdr:col>
      <xdr:colOff>330200</xdr:colOff>
      <xdr:row>80</xdr:row>
      <xdr:rowOff>127298</xdr:rowOff>
    </xdr:to>
    <xdr:sp macro="" textlink="">
      <xdr:nvSpPr>
        <xdr:cNvPr id="222" name="円/楕円 221"/>
        <xdr:cNvSpPr/>
      </xdr:nvSpPr>
      <xdr:spPr>
        <a:xfrm>
          <a:off x="2286000" y="137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137475</xdr:rowOff>
    </xdr:from>
    <xdr:ext cx="762000" cy="259045"/>
    <xdr:sp macro="" textlink="">
      <xdr:nvSpPr>
        <xdr:cNvPr id="223" name="テキスト ボックス 222"/>
        <xdr:cNvSpPr txBox="1"/>
      </xdr:nvSpPr>
      <xdr:spPr>
        <a:xfrm>
          <a:off x="1955800" y="1351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94,289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22078</xdr:rowOff>
    </xdr:from>
    <xdr:to>
      <xdr:col>2</xdr:col>
      <xdr:colOff>127000</xdr:colOff>
      <xdr:row>80</xdr:row>
      <xdr:rowOff>123678</xdr:rowOff>
    </xdr:to>
    <xdr:sp macro="" textlink="">
      <xdr:nvSpPr>
        <xdr:cNvPr id="224" name="円/楕円 223"/>
        <xdr:cNvSpPr/>
      </xdr:nvSpPr>
      <xdr:spPr>
        <a:xfrm>
          <a:off x="1397000" y="1373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133855</xdr:rowOff>
    </xdr:from>
    <xdr:ext cx="762000" cy="259045"/>
    <xdr:sp macro="" textlink="">
      <xdr:nvSpPr>
        <xdr:cNvPr id="225" name="テキスト ボックス 224"/>
        <xdr:cNvSpPr txBox="1"/>
      </xdr:nvSpPr>
      <xdr:spPr>
        <a:xfrm>
          <a:off x="1066800" y="1350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現在，人件費抑制のため八千代町第３次行財政集中改革プランによる職員数の適正化や時差出勤制度等の導入による時間外勤務手当の削減などを行っているが，引き続き人件費の抑制に努める。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86</xdr:row>
      <xdr:rowOff>29211</xdr:rowOff>
    </xdr:to>
    <xdr:cxnSp macro="">
      <xdr:nvCxnSpPr>
        <xdr:cNvPr id="254" name="直線コネクタ 253"/>
        <xdr:cNvCxnSpPr/>
      </xdr:nvCxnSpPr>
      <xdr:spPr>
        <a:xfrm flipV="1">
          <a:off x="17018000" y="14050011"/>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55"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6" name="直線コネクタ 255"/>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7"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8" name="直線コネクタ 257"/>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21166</xdr:rowOff>
    </xdr:to>
    <xdr:cxnSp macro="">
      <xdr:nvCxnSpPr>
        <xdr:cNvPr id="259" name="直線コネクタ 258"/>
        <xdr:cNvCxnSpPr/>
      </xdr:nvCxnSpPr>
      <xdr:spPr>
        <a:xfrm flipV="1">
          <a:off x="16179800" y="1471760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60"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1" name="フローチャート : 判断 260"/>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88</xdr:row>
      <xdr:rowOff>160866</xdr:rowOff>
    </xdr:to>
    <xdr:cxnSp macro="">
      <xdr:nvCxnSpPr>
        <xdr:cNvPr id="262" name="直線コネクタ 261"/>
        <xdr:cNvCxnSpPr/>
      </xdr:nvCxnSpPr>
      <xdr:spPr>
        <a:xfrm flipV="1">
          <a:off x="15290800" y="1476586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63" name="フローチャート : 判断 262"/>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4" name="テキスト ボックス 263"/>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37677</xdr:rowOff>
    </xdr:to>
    <xdr:cxnSp macro="">
      <xdr:nvCxnSpPr>
        <xdr:cNvPr id="265" name="直線コネクタ 264"/>
        <xdr:cNvCxnSpPr/>
      </xdr:nvCxnSpPr>
      <xdr:spPr>
        <a:xfrm flipV="1">
          <a:off x="14401800" y="152484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85937</xdr:rowOff>
    </xdr:from>
    <xdr:to>
      <xdr:col>22</xdr:col>
      <xdr:colOff>254000</xdr:colOff>
      <xdr:row>89</xdr:row>
      <xdr:rowOff>16087</xdr:rowOff>
    </xdr:to>
    <xdr:sp macro="" textlink="">
      <xdr:nvSpPr>
        <xdr:cNvPr id="266" name="フローチャート : 判断 265"/>
        <xdr:cNvSpPr/>
      </xdr:nvSpPr>
      <xdr:spPr>
        <a:xfrm>
          <a:off x="15240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26264</xdr:rowOff>
    </xdr:from>
    <xdr:ext cx="762000" cy="259045"/>
    <xdr:sp macro="" textlink="">
      <xdr:nvSpPr>
        <xdr:cNvPr id="267" name="テキスト ボックス 266"/>
        <xdr:cNvSpPr txBox="1"/>
      </xdr:nvSpPr>
      <xdr:spPr>
        <a:xfrm>
          <a:off x="14909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37677</xdr:rowOff>
    </xdr:to>
    <xdr:cxnSp macro="">
      <xdr:nvCxnSpPr>
        <xdr:cNvPr id="268" name="直線コネクタ 267"/>
        <xdr:cNvCxnSpPr/>
      </xdr:nvCxnSpPr>
      <xdr:spPr>
        <a:xfrm>
          <a:off x="13512800" y="1460500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102023</xdr:rowOff>
    </xdr:from>
    <xdr:to>
      <xdr:col>21</xdr:col>
      <xdr:colOff>50800</xdr:colOff>
      <xdr:row>89</xdr:row>
      <xdr:rowOff>32173</xdr:rowOff>
    </xdr:to>
    <xdr:sp macro="" textlink="">
      <xdr:nvSpPr>
        <xdr:cNvPr id="269" name="フローチャート : 判断 268"/>
        <xdr:cNvSpPr/>
      </xdr:nvSpPr>
      <xdr:spPr>
        <a:xfrm>
          <a:off x="14351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42350</xdr:rowOff>
    </xdr:from>
    <xdr:ext cx="762000" cy="259045"/>
    <xdr:sp macro="" textlink="">
      <xdr:nvSpPr>
        <xdr:cNvPr id="270" name="テキスト ボックス 269"/>
        <xdr:cNvSpPr txBox="1"/>
      </xdr:nvSpPr>
      <xdr:spPr>
        <a:xfrm>
          <a:off x="14020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71" name="フローチャート : 判断 270"/>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72" name="テキスト ボックス 271"/>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8" name="円/楕円 277"/>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160884</xdr:rowOff>
    </xdr:from>
    <xdr:ext cx="762000" cy="259045"/>
    <xdr:sp macro="" textlink="">
      <xdr:nvSpPr>
        <xdr:cNvPr id="279" name="給与水準   （国との比較）該当値テキスト"/>
        <xdr:cNvSpPr txBox="1"/>
      </xdr:nvSpPr>
      <xdr:spPr>
        <a:xfrm>
          <a:off x="17106900" y="145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80" name="円/楕円 279"/>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81" name="テキスト ボックス 280"/>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2" name="円/楕円 281"/>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83" name="テキスト ボックス 282"/>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84" name="円/楕円 283"/>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85" name="テキスト ボックス 284"/>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6" name="円/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87" name="テキスト ボックス 286"/>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職員数の抑制を図っており，類似団体と比較しても少ない職員数で行政運営を行っている。職員数については再任用職員と新規採用職員のバランスを考慮しながら，現在の職員数を基準として維持していくことを目標とす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41204</xdr:rowOff>
    </xdr:from>
    <xdr:to>
      <xdr:col>24</xdr:col>
      <xdr:colOff>558800</xdr:colOff>
      <xdr:row>66</xdr:row>
      <xdr:rowOff>14181</xdr:rowOff>
    </xdr:to>
    <xdr:cxnSp macro="">
      <xdr:nvCxnSpPr>
        <xdr:cNvPr id="317" name="直線コネクタ 316"/>
        <xdr:cNvCxnSpPr/>
      </xdr:nvCxnSpPr>
      <xdr:spPr>
        <a:xfrm flipV="1">
          <a:off x="17018000" y="9985304"/>
          <a:ext cx="0" cy="134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157708</xdr:rowOff>
    </xdr:from>
    <xdr:ext cx="762000" cy="259045"/>
    <xdr:sp macro="" textlink="">
      <xdr:nvSpPr>
        <xdr:cNvPr id="318"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15.99</a:t>
          </a:r>
          <a:endParaRPr kumimoji="1" lang="ja-JP" altLang="en-US" sz="1000" b="1">
            <a:latin typeface="ＭＳ Ｐゴシック"/>
          </a:endParaRPr>
        </a:p>
      </xdr:txBody>
    </xdr:sp>
    <xdr:clientData/>
  </xdr:oneCellAnchor>
  <xdr:twoCellAnchor>
    <xdr:from>
      <xdr:col>24</xdr:col>
      <xdr:colOff>469900</xdr:colOff>
      <xdr:row>66</xdr:row>
      <xdr:rowOff>14181</xdr:rowOff>
    </xdr:from>
    <xdr:to>
      <xdr:col>24</xdr:col>
      <xdr:colOff>647700</xdr:colOff>
      <xdr:row>66</xdr:row>
      <xdr:rowOff>14181</xdr:rowOff>
    </xdr:to>
    <xdr:cxnSp macro="">
      <xdr:nvCxnSpPr>
        <xdr:cNvPr id="319" name="直線コネクタ 318"/>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127581</xdr:rowOff>
    </xdr:from>
    <xdr:ext cx="762000" cy="259045"/>
    <xdr:sp macro="" textlink="">
      <xdr:nvSpPr>
        <xdr:cNvPr id="320" name="定員管理の状況最大値テキスト"/>
        <xdr:cNvSpPr txBox="1"/>
      </xdr:nvSpPr>
      <xdr:spPr>
        <a:xfrm>
          <a:off x="17106900" y="97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a:t>
          </a:r>
          <a:endParaRPr kumimoji="1" lang="ja-JP" altLang="en-US" sz="1000" b="1">
            <a:latin typeface="ＭＳ Ｐゴシック"/>
          </a:endParaRPr>
        </a:p>
      </xdr:txBody>
    </xdr:sp>
    <xdr:clientData/>
  </xdr:oneCellAnchor>
  <xdr:twoCellAnchor>
    <xdr:from>
      <xdr:col>24</xdr:col>
      <xdr:colOff>469900</xdr:colOff>
      <xdr:row>58</xdr:row>
      <xdr:rowOff>41204</xdr:rowOff>
    </xdr:from>
    <xdr:to>
      <xdr:col>24</xdr:col>
      <xdr:colOff>647700</xdr:colOff>
      <xdr:row>58</xdr:row>
      <xdr:rowOff>41204</xdr:rowOff>
    </xdr:to>
    <xdr:cxnSp macro="">
      <xdr:nvCxnSpPr>
        <xdr:cNvPr id="321" name="直線コネクタ 320"/>
        <xdr:cNvCxnSpPr/>
      </xdr:nvCxnSpPr>
      <xdr:spPr>
        <a:xfrm>
          <a:off x="16929100" y="998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54610</xdr:rowOff>
    </xdr:from>
    <xdr:to>
      <xdr:col>24</xdr:col>
      <xdr:colOff>558800</xdr:colOff>
      <xdr:row>58</xdr:row>
      <xdr:rowOff>88124</xdr:rowOff>
    </xdr:to>
    <xdr:cxnSp macro="">
      <xdr:nvCxnSpPr>
        <xdr:cNvPr id="322" name="直線コネクタ 321"/>
        <xdr:cNvCxnSpPr/>
      </xdr:nvCxnSpPr>
      <xdr:spPr>
        <a:xfrm>
          <a:off x="16179800" y="9998710"/>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24" name="フローチャート :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54610</xdr:rowOff>
    </xdr:from>
    <xdr:to>
      <xdr:col>23</xdr:col>
      <xdr:colOff>406400</xdr:colOff>
      <xdr:row>58</xdr:row>
      <xdr:rowOff>77399</xdr:rowOff>
    </xdr:to>
    <xdr:cxnSp macro="">
      <xdr:nvCxnSpPr>
        <xdr:cNvPr id="325" name="直線コネクタ 324"/>
        <xdr:cNvCxnSpPr/>
      </xdr:nvCxnSpPr>
      <xdr:spPr>
        <a:xfrm flipV="1">
          <a:off x="15290800" y="9998710"/>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29704</xdr:rowOff>
    </xdr:from>
    <xdr:to>
      <xdr:col>23</xdr:col>
      <xdr:colOff>457200</xdr:colOff>
      <xdr:row>61</xdr:row>
      <xdr:rowOff>131304</xdr:rowOff>
    </xdr:to>
    <xdr:sp macro="" textlink="">
      <xdr:nvSpPr>
        <xdr:cNvPr id="326" name="フローチャート : 判断 325"/>
        <xdr:cNvSpPr/>
      </xdr:nvSpPr>
      <xdr:spPr>
        <a:xfrm>
          <a:off x="16129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116081</xdr:rowOff>
    </xdr:from>
    <xdr:ext cx="736600" cy="259045"/>
    <xdr:sp macro="" textlink="">
      <xdr:nvSpPr>
        <xdr:cNvPr id="327" name="テキスト ボックス 326"/>
        <xdr:cNvSpPr txBox="1"/>
      </xdr:nvSpPr>
      <xdr:spPr>
        <a:xfrm>
          <a:off x="15798800" y="10574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77399</xdr:rowOff>
    </xdr:from>
    <xdr:to>
      <xdr:col>22</xdr:col>
      <xdr:colOff>203200</xdr:colOff>
      <xdr:row>58</xdr:row>
      <xdr:rowOff>121638</xdr:rowOff>
    </xdr:to>
    <xdr:cxnSp macro="">
      <xdr:nvCxnSpPr>
        <xdr:cNvPr id="328" name="直線コネクタ 327"/>
        <xdr:cNvCxnSpPr/>
      </xdr:nvCxnSpPr>
      <xdr:spPr>
        <a:xfrm flipV="1">
          <a:off x="14401800" y="1002149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36406</xdr:rowOff>
    </xdr:from>
    <xdr:to>
      <xdr:col>22</xdr:col>
      <xdr:colOff>254000</xdr:colOff>
      <xdr:row>61</xdr:row>
      <xdr:rowOff>138006</xdr:rowOff>
    </xdr:to>
    <xdr:sp macro="" textlink="">
      <xdr:nvSpPr>
        <xdr:cNvPr id="329" name="フローチャート : 判断 328"/>
        <xdr:cNvSpPr/>
      </xdr:nvSpPr>
      <xdr:spPr>
        <a:xfrm>
          <a:off x="15240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122783</xdr:rowOff>
    </xdr:from>
    <xdr:ext cx="762000" cy="259045"/>
    <xdr:sp macro="" textlink="">
      <xdr:nvSpPr>
        <xdr:cNvPr id="330" name="テキスト ボックス 329"/>
        <xdr:cNvSpPr txBox="1"/>
      </xdr:nvSpPr>
      <xdr:spPr>
        <a:xfrm>
          <a:off x="14909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121638</xdr:rowOff>
    </xdr:from>
    <xdr:to>
      <xdr:col>21</xdr:col>
      <xdr:colOff>0</xdr:colOff>
      <xdr:row>58</xdr:row>
      <xdr:rowOff>141746</xdr:rowOff>
    </xdr:to>
    <xdr:cxnSp macro="">
      <xdr:nvCxnSpPr>
        <xdr:cNvPr id="331" name="直線コネクタ 330"/>
        <xdr:cNvCxnSpPr/>
      </xdr:nvCxnSpPr>
      <xdr:spPr>
        <a:xfrm flipV="1">
          <a:off x="13512800" y="100657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48471</xdr:rowOff>
    </xdr:from>
    <xdr:to>
      <xdr:col>21</xdr:col>
      <xdr:colOff>50800</xdr:colOff>
      <xdr:row>61</xdr:row>
      <xdr:rowOff>150071</xdr:rowOff>
    </xdr:to>
    <xdr:sp macro="" textlink="">
      <xdr:nvSpPr>
        <xdr:cNvPr id="332" name="フローチャート : 判断 331"/>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134848</xdr:rowOff>
    </xdr:from>
    <xdr:ext cx="762000" cy="259045"/>
    <xdr:sp macro="" textlink="">
      <xdr:nvSpPr>
        <xdr:cNvPr id="333" name="テキスト ボックス 332"/>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88688</xdr:rowOff>
    </xdr:from>
    <xdr:to>
      <xdr:col>19</xdr:col>
      <xdr:colOff>533400</xdr:colOff>
      <xdr:row>62</xdr:row>
      <xdr:rowOff>18838</xdr:rowOff>
    </xdr:to>
    <xdr:sp macro="" textlink="">
      <xdr:nvSpPr>
        <xdr:cNvPr id="334" name="フローチャート : 判断 333"/>
        <xdr:cNvSpPr/>
      </xdr:nvSpPr>
      <xdr:spPr>
        <a:xfrm>
          <a:off x="13462000" y="105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3615</xdr:rowOff>
    </xdr:from>
    <xdr:ext cx="762000" cy="259045"/>
    <xdr:sp macro="" textlink="">
      <xdr:nvSpPr>
        <xdr:cNvPr id="335" name="テキスト ボックス 334"/>
        <xdr:cNvSpPr txBox="1"/>
      </xdr:nvSpPr>
      <xdr:spPr>
        <a:xfrm>
          <a:off x="13131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37324</xdr:rowOff>
    </xdr:from>
    <xdr:to>
      <xdr:col>24</xdr:col>
      <xdr:colOff>609600</xdr:colOff>
      <xdr:row>58</xdr:row>
      <xdr:rowOff>138924</xdr:rowOff>
    </xdr:to>
    <xdr:sp macro="" textlink="">
      <xdr:nvSpPr>
        <xdr:cNvPr id="341" name="円/楕円 340"/>
        <xdr:cNvSpPr/>
      </xdr:nvSpPr>
      <xdr:spPr>
        <a:xfrm>
          <a:off x="16967200" y="99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130051</xdr:rowOff>
    </xdr:from>
    <xdr:ext cx="762000" cy="259045"/>
    <xdr:sp macro="" textlink="">
      <xdr:nvSpPr>
        <xdr:cNvPr id="342" name="定員管理の状況該当値テキスト"/>
        <xdr:cNvSpPr txBox="1"/>
      </xdr:nvSpPr>
      <xdr:spPr>
        <a:xfrm>
          <a:off x="17106900" y="990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3810</xdr:rowOff>
    </xdr:from>
    <xdr:to>
      <xdr:col>23</xdr:col>
      <xdr:colOff>457200</xdr:colOff>
      <xdr:row>58</xdr:row>
      <xdr:rowOff>105410</xdr:rowOff>
    </xdr:to>
    <xdr:sp macro="" textlink="">
      <xdr:nvSpPr>
        <xdr:cNvPr id="343" name="円/楕円 342"/>
        <xdr:cNvSpPr/>
      </xdr:nvSpPr>
      <xdr:spPr>
        <a:xfrm>
          <a:off x="16129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115587</xdr:rowOff>
    </xdr:from>
    <xdr:ext cx="736600" cy="259045"/>
    <xdr:sp macro="" textlink="">
      <xdr:nvSpPr>
        <xdr:cNvPr id="344" name="テキスト ボックス 343"/>
        <xdr:cNvSpPr txBox="1"/>
      </xdr:nvSpPr>
      <xdr:spPr>
        <a:xfrm>
          <a:off x="1579880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26599</xdr:rowOff>
    </xdr:from>
    <xdr:to>
      <xdr:col>22</xdr:col>
      <xdr:colOff>254000</xdr:colOff>
      <xdr:row>58</xdr:row>
      <xdr:rowOff>128199</xdr:rowOff>
    </xdr:to>
    <xdr:sp macro="" textlink="">
      <xdr:nvSpPr>
        <xdr:cNvPr id="345" name="円/楕円 344"/>
        <xdr:cNvSpPr/>
      </xdr:nvSpPr>
      <xdr:spPr>
        <a:xfrm>
          <a:off x="15240000" y="99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138376</xdr:rowOff>
    </xdr:from>
    <xdr:ext cx="762000" cy="259045"/>
    <xdr:sp macro="" textlink="">
      <xdr:nvSpPr>
        <xdr:cNvPr id="346" name="テキスト ボックス 345"/>
        <xdr:cNvSpPr txBox="1"/>
      </xdr:nvSpPr>
      <xdr:spPr>
        <a:xfrm>
          <a:off x="14909800" y="973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70838</xdr:rowOff>
    </xdr:from>
    <xdr:to>
      <xdr:col>21</xdr:col>
      <xdr:colOff>50800</xdr:colOff>
      <xdr:row>59</xdr:row>
      <xdr:rowOff>988</xdr:rowOff>
    </xdr:to>
    <xdr:sp macro="" textlink="">
      <xdr:nvSpPr>
        <xdr:cNvPr id="347" name="円/楕円 346"/>
        <xdr:cNvSpPr/>
      </xdr:nvSpPr>
      <xdr:spPr>
        <a:xfrm>
          <a:off x="14351000" y="100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11165</xdr:rowOff>
    </xdr:from>
    <xdr:ext cx="762000" cy="259045"/>
    <xdr:sp macro="" textlink="">
      <xdr:nvSpPr>
        <xdr:cNvPr id="348" name="テキスト ボックス 347"/>
        <xdr:cNvSpPr txBox="1"/>
      </xdr:nvSpPr>
      <xdr:spPr>
        <a:xfrm>
          <a:off x="14020800" y="97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90946</xdr:rowOff>
    </xdr:from>
    <xdr:to>
      <xdr:col>19</xdr:col>
      <xdr:colOff>533400</xdr:colOff>
      <xdr:row>59</xdr:row>
      <xdr:rowOff>21096</xdr:rowOff>
    </xdr:to>
    <xdr:sp macro="" textlink="">
      <xdr:nvSpPr>
        <xdr:cNvPr id="349" name="円/楕円 348"/>
        <xdr:cNvSpPr/>
      </xdr:nvSpPr>
      <xdr:spPr>
        <a:xfrm>
          <a:off x="13462000" y="1003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31273</xdr:rowOff>
    </xdr:from>
    <xdr:ext cx="762000" cy="259045"/>
    <xdr:sp macro="" textlink="">
      <xdr:nvSpPr>
        <xdr:cNvPr id="350" name="テキスト ボックス 349"/>
        <xdr:cNvSpPr txBox="1"/>
      </xdr:nvSpPr>
      <xdr:spPr>
        <a:xfrm>
          <a:off x="13131800" y="980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１０年度に借入を行った図書館整備事業に伴う起債の償還が完了したことにより元利償還金が減少したことや，平成９～１０年度に加入一部事務組合で実施したごみ処理施設建設事業に伴う起債の償還が完了してきたことによる加入一部事務組合負担金の減少などにより，前年度に比べて２．０ポイント低下したが，類似団体平均は上回っている。今後も八千代町総合計画を基に真に必要な事業のみを実施するとともに，特別会計や一部事務組合の地方債発行にも注意を配りながら，総合的な観点から地方債依存度の減少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43</xdr:row>
      <xdr:rowOff>49288</xdr:rowOff>
    </xdr:to>
    <xdr:cxnSp macro="">
      <xdr:nvCxnSpPr>
        <xdr:cNvPr id="382" name="直線コネクタ 381"/>
        <xdr:cNvCxnSpPr/>
      </xdr:nvCxnSpPr>
      <xdr:spPr>
        <a:xfrm flipV="1">
          <a:off x="17018000" y="6215138"/>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21365</xdr:rowOff>
    </xdr:from>
    <xdr:ext cx="762000" cy="259045"/>
    <xdr:sp macro="" textlink="">
      <xdr:nvSpPr>
        <xdr:cNvPr id="383" name="公債費負担の状況最小値テキスト"/>
        <xdr:cNvSpPr txBox="1"/>
      </xdr:nvSpPr>
      <xdr:spPr>
        <a:xfrm>
          <a:off x="17106900" y="739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24</xdr:col>
      <xdr:colOff>469900</xdr:colOff>
      <xdr:row>43</xdr:row>
      <xdr:rowOff>49288</xdr:rowOff>
    </xdr:from>
    <xdr:to>
      <xdr:col>24</xdr:col>
      <xdr:colOff>647700</xdr:colOff>
      <xdr:row>43</xdr:row>
      <xdr:rowOff>49288</xdr:rowOff>
    </xdr:to>
    <xdr:cxnSp macro="">
      <xdr:nvCxnSpPr>
        <xdr:cNvPr id="384" name="直線コネクタ 383"/>
        <xdr:cNvCxnSpPr/>
      </xdr:nvCxnSpPr>
      <xdr:spPr>
        <a:xfrm>
          <a:off x="16929100" y="742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47474</xdr:rowOff>
    </xdr:from>
    <xdr:to>
      <xdr:col>24</xdr:col>
      <xdr:colOff>558800</xdr:colOff>
      <xdr:row>42</xdr:row>
      <xdr:rowOff>105833</xdr:rowOff>
    </xdr:to>
    <xdr:cxnSp macro="">
      <xdr:nvCxnSpPr>
        <xdr:cNvPr id="387" name="直線コネクタ 386"/>
        <xdr:cNvCxnSpPr/>
      </xdr:nvCxnSpPr>
      <xdr:spPr>
        <a:xfrm flipV="1">
          <a:off x="16179800" y="7076924"/>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81236</xdr:rowOff>
    </xdr:from>
    <xdr:ext cx="762000" cy="259045"/>
    <xdr:sp macro="" textlink="">
      <xdr:nvSpPr>
        <xdr:cNvPr id="388" name="公債費負担の状況平均値テキスト"/>
        <xdr:cNvSpPr txBox="1"/>
      </xdr:nvSpPr>
      <xdr:spPr>
        <a:xfrm>
          <a:off x="17106900" y="6767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389" name="フローチャート : 判断 388"/>
        <xdr:cNvSpPr/>
      </xdr:nvSpPr>
      <xdr:spPr>
        <a:xfrm>
          <a:off x="169672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105833</xdr:rowOff>
    </xdr:from>
    <xdr:to>
      <xdr:col>23</xdr:col>
      <xdr:colOff>406400</xdr:colOff>
      <xdr:row>43</xdr:row>
      <xdr:rowOff>72269</xdr:rowOff>
    </xdr:to>
    <xdr:cxnSp macro="">
      <xdr:nvCxnSpPr>
        <xdr:cNvPr id="390" name="直線コネクタ 389"/>
        <xdr:cNvCxnSpPr/>
      </xdr:nvCxnSpPr>
      <xdr:spPr>
        <a:xfrm flipV="1">
          <a:off x="15290800" y="73067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42635</xdr:rowOff>
    </xdr:from>
    <xdr:to>
      <xdr:col>23</xdr:col>
      <xdr:colOff>457200</xdr:colOff>
      <xdr:row>41</xdr:row>
      <xdr:rowOff>144235</xdr:rowOff>
    </xdr:to>
    <xdr:sp macro="" textlink="">
      <xdr:nvSpPr>
        <xdr:cNvPr id="391" name="フローチャート : 判断 390"/>
        <xdr:cNvSpPr/>
      </xdr:nvSpPr>
      <xdr:spPr>
        <a:xfrm>
          <a:off x="16129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154412</xdr:rowOff>
    </xdr:from>
    <xdr:ext cx="736600" cy="259045"/>
    <xdr:sp macro="" textlink="">
      <xdr:nvSpPr>
        <xdr:cNvPr id="392" name="テキスト ボックス 391"/>
        <xdr:cNvSpPr txBox="1"/>
      </xdr:nvSpPr>
      <xdr:spPr>
        <a:xfrm>
          <a:off x="15798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72269</xdr:rowOff>
    </xdr:from>
    <xdr:to>
      <xdr:col>22</xdr:col>
      <xdr:colOff>203200</xdr:colOff>
      <xdr:row>44</xdr:row>
      <xdr:rowOff>27215</xdr:rowOff>
    </xdr:to>
    <xdr:cxnSp macro="">
      <xdr:nvCxnSpPr>
        <xdr:cNvPr id="393" name="直線コネクタ 392"/>
        <xdr:cNvCxnSpPr/>
      </xdr:nvCxnSpPr>
      <xdr:spPr>
        <a:xfrm flipV="1">
          <a:off x="14401800" y="74446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157541</xdr:rowOff>
    </xdr:from>
    <xdr:to>
      <xdr:col>22</xdr:col>
      <xdr:colOff>254000</xdr:colOff>
      <xdr:row>42</xdr:row>
      <xdr:rowOff>87691</xdr:rowOff>
    </xdr:to>
    <xdr:sp macro="" textlink="">
      <xdr:nvSpPr>
        <xdr:cNvPr id="394" name="フローチャート : 判断 393"/>
        <xdr:cNvSpPr/>
      </xdr:nvSpPr>
      <xdr:spPr>
        <a:xfrm>
          <a:off x="15240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97868</xdr:rowOff>
    </xdr:from>
    <xdr:ext cx="762000" cy="259045"/>
    <xdr:sp macro="" textlink="">
      <xdr:nvSpPr>
        <xdr:cNvPr id="395" name="テキスト ボックス 394"/>
        <xdr:cNvSpPr txBox="1"/>
      </xdr:nvSpPr>
      <xdr:spPr>
        <a:xfrm>
          <a:off x="14909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27215</xdr:rowOff>
    </xdr:from>
    <xdr:to>
      <xdr:col>21</xdr:col>
      <xdr:colOff>0</xdr:colOff>
      <xdr:row>44</xdr:row>
      <xdr:rowOff>84667</xdr:rowOff>
    </xdr:to>
    <xdr:cxnSp macro="">
      <xdr:nvCxnSpPr>
        <xdr:cNvPr id="396" name="直線コネクタ 395"/>
        <xdr:cNvCxnSpPr/>
      </xdr:nvCxnSpPr>
      <xdr:spPr>
        <a:xfrm flipV="1">
          <a:off x="13512800" y="75710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112485</xdr:rowOff>
    </xdr:from>
    <xdr:to>
      <xdr:col>21</xdr:col>
      <xdr:colOff>50800</xdr:colOff>
      <xdr:row>43</xdr:row>
      <xdr:rowOff>42635</xdr:rowOff>
    </xdr:to>
    <xdr:sp macro="" textlink="">
      <xdr:nvSpPr>
        <xdr:cNvPr id="397" name="フローチャート : 判断 396"/>
        <xdr:cNvSpPr/>
      </xdr:nvSpPr>
      <xdr:spPr>
        <a:xfrm>
          <a:off x="14351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52812</xdr:rowOff>
    </xdr:from>
    <xdr:ext cx="762000" cy="259045"/>
    <xdr:sp macro="" textlink="">
      <xdr:nvSpPr>
        <xdr:cNvPr id="398" name="テキスト ボックス 397"/>
        <xdr:cNvSpPr txBox="1"/>
      </xdr:nvSpPr>
      <xdr:spPr>
        <a:xfrm>
          <a:off x="14020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9" name="フローチャート : 判断 398"/>
        <xdr:cNvSpPr/>
      </xdr:nvSpPr>
      <xdr:spPr>
        <a:xfrm>
          <a:off x="13462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88192</xdr:rowOff>
    </xdr:from>
    <xdr:ext cx="762000" cy="259045"/>
    <xdr:sp macro="" textlink="">
      <xdr:nvSpPr>
        <xdr:cNvPr id="400" name="テキスト ボックス 399"/>
        <xdr:cNvSpPr txBox="1"/>
      </xdr:nvSpPr>
      <xdr:spPr>
        <a:xfrm>
          <a:off x="13131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168124</xdr:rowOff>
    </xdr:from>
    <xdr:to>
      <xdr:col>24</xdr:col>
      <xdr:colOff>609600</xdr:colOff>
      <xdr:row>41</xdr:row>
      <xdr:rowOff>98274</xdr:rowOff>
    </xdr:to>
    <xdr:sp macro="" textlink="">
      <xdr:nvSpPr>
        <xdr:cNvPr id="406" name="円/楕円 405"/>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140201</xdr:rowOff>
    </xdr:from>
    <xdr:ext cx="762000" cy="259045"/>
    <xdr:sp macro="" textlink="">
      <xdr:nvSpPr>
        <xdr:cNvPr id="407" name="公債費負担の状況該当値テキスト"/>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55033</xdr:rowOff>
    </xdr:from>
    <xdr:to>
      <xdr:col>23</xdr:col>
      <xdr:colOff>457200</xdr:colOff>
      <xdr:row>42</xdr:row>
      <xdr:rowOff>156633</xdr:rowOff>
    </xdr:to>
    <xdr:sp macro="" textlink="">
      <xdr:nvSpPr>
        <xdr:cNvPr id="408" name="円/楕円 407"/>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141410</xdr:rowOff>
    </xdr:from>
    <xdr:ext cx="736600" cy="259045"/>
    <xdr:sp macro="" textlink="">
      <xdr:nvSpPr>
        <xdr:cNvPr id="409" name="テキスト ボックス 408"/>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21469</xdr:rowOff>
    </xdr:from>
    <xdr:to>
      <xdr:col>22</xdr:col>
      <xdr:colOff>254000</xdr:colOff>
      <xdr:row>43</xdr:row>
      <xdr:rowOff>123069</xdr:rowOff>
    </xdr:to>
    <xdr:sp macro="" textlink="">
      <xdr:nvSpPr>
        <xdr:cNvPr id="410" name="円/楕円 409"/>
        <xdr:cNvSpPr/>
      </xdr:nvSpPr>
      <xdr:spPr>
        <a:xfrm>
          <a:off x="15240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411" name="テキスト ボックス 410"/>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147865</xdr:rowOff>
    </xdr:from>
    <xdr:to>
      <xdr:col>21</xdr:col>
      <xdr:colOff>50800</xdr:colOff>
      <xdr:row>44</xdr:row>
      <xdr:rowOff>78015</xdr:rowOff>
    </xdr:to>
    <xdr:sp macro="" textlink="">
      <xdr:nvSpPr>
        <xdr:cNvPr id="412" name="円/楕円 411"/>
        <xdr:cNvSpPr/>
      </xdr:nvSpPr>
      <xdr:spPr>
        <a:xfrm>
          <a:off x="14351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62792</xdr:rowOff>
    </xdr:from>
    <xdr:ext cx="762000" cy="259045"/>
    <xdr:sp macro="" textlink="">
      <xdr:nvSpPr>
        <xdr:cNvPr id="413" name="テキスト ボックス 412"/>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14" name="円/楕円 413"/>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15" name="テキスト ボックス 414"/>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中学校校舎建設などによる地方債発行により一般会計等の地方債残高が４００百万円増加するなどにより，将来負担は２２５百万円増加したが，基準財政需要額算入見込額が３８２百万円増加したことにより，将来負担比率は前年度と比べて１．２ポイント低下している。今後は特別会計や一部事務組合の地方債残高も含めた総合的な観点から地方債現在高の減少に努める。</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167075</xdr:rowOff>
    </xdr:to>
    <xdr:cxnSp macro="">
      <xdr:nvCxnSpPr>
        <xdr:cNvPr id="444" name="直線コネクタ 443"/>
        <xdr:cNvCxnSpPr/>
      </xdr:nvCxnSpPr>
      <xdr:spPr>
        <a:xfrm flipV="1">
          <a:off x="17018000" y="2370667"/>
          <a:ext cx="0" cy="1396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139152</xdr:rowOff>
    </xdr:from>
    <xdr:ext cx="762000" cy="259045"/>
    <xdr:sp macro="" textlink="">
      <xdr:nvSpPr>
        <xdr:cNvPr id="445" name="将来負担の状況最小値テキスト"/>
        <xdr:cNvSpPr txBox="1"/>
      </xdr:nvSpPr>
      <xdr:spPr>
        <a:xfrm>
          <a:off x="17106900" y="37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24</xdr:col>
      <xdr:colOff>469900</xdr:colOff>
      <xdr:row>21</xdr:row>
      <xdr:rowOff>167075</xdr:rowOff>
    </xdr:from>
    <xdr:to>
      <xdr:col>24</xdr:col>
      <xdr:colOff>647700</xdr:colOff>
      <xdr:row>21</xdr:row>
      <xdr:rowOff>167075</xdr:rowOff>
    </xdr:to>
    <xdr:cxnSp macro="">
      <xdr:nvCxnSpPr>
        <xdr:cNvPr id="446" name="直線コネクタ 445"/>
        <xdr:cNvCxnSpPr/>
      </xdr:nvCxnSpPr>
      <xdr:spPr>
        <a:xfrm>
          <a:off x="16929100" y="376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62230</xdr:rowOff>
    </xdr:from>
    <xdr:to>
      <xdr:col>24</xdr:col>
      <xdr:colOff>558800</xdr:colOff>
      <xdr:row>19</xdr:row>
      <xdr:rowOff>78317</xdr:rowOff>
    </xdr:to>
    <xdr:cxnSp macro="">
      <xdr:nvCxnSpPr>
        <xdr:cNvPr id="449" name="直線コネクタ 448"/>
        <xdr:cNvCxnSpPr/>
      </xdr:nvCxnSpPr>
      <xdr:spPr>
        <a:xfrm flipV="1">
          <a:off x="16179800" y="33197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50464</xdr:rowOff>
    </xdr:from>
    <xdr:ext cx="762000" cy="259045"/>
    <xdr:sp macro="" textlink="">
      <xdr:nvSpPr>
        <xdr:cNvPr id="450" name="将来負担の状況平均値テキスト"/>
        <xdr:cNvSpPr txBox="1"/>
      </xdr:nvSpPr>
      <xdr:spPr>
        <a:xfrm>
          <a:off x="17106900" y="279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33937</xdr:rowOff>
    </xdr:from>
    <xdr:to>
      <xdr:col>24</xdr:col>
      <xdr:colOff>609600</xdr:colOff>
      <xdr:row>17</xdr:row>
      <xdr:rowOff>135537</xdr:rowOff>
    </xdr:to>
    <xdr:sp macro="" textlink="">
      <xdr:nvSpPr>
        <xdr:cNvPr id="451" name="フローチャート : 判断 450"/>
        <xdr:cNvSpPr/>
      </xdr:nvSpPr>
      <xdr:spPr>
        <a:xfrm>
          <a:off x="169672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78317</xdr:rowOff>
    </xdr:from>
    <xdr:to>
      <xdr:col>23</xdr:col>
      <xdr:colOff>406400</xdr:colOff>
      <xdr:row>20</xdr:row>
      <xdr:rowOff>10089</xdr:rowOff>
    </xdr:to>
    <xdr:cxnSp macro="">
      <xdr:nvCxnSpPr>
        <xdr:cNvPr id="452" name="直線コネクタ 451"/>
        <xdr:cNvCxnSpPr/>
      </xdr:nvCxnSpPr>
      <xdr:spPr>
        <a:xfrm flipV="1">
          <a:off x="15290800" y="3335867"/>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100965</xdr:rowOff>
    </xdr:from>
    <xdr:to>
      <xdr:col>23</xdr:col>
      <xdr:colOff>457200</xdr:colOff>
      <xdr:row>18</xdr:row>
      <xdr:rowOff>31115</xdr:rowOff>
    </xdr:to>
    <xdr:sp macro="" textlink="">
      <xdr:nvSpPr>
        <xdr:cNvPr id="453" name="フローチャート : 判断 452"/>
        <xdr:cNvSpPr/>
      </xdr:nvSpPr>
      <xdr:spPr>
        <a:xfrm>
          <a:off x="16129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41292</xdr:rowOff>
    </xdr:from>
    <xdr:ext cx="736600" cy="259045"/>
    <xdr:sp macro="" textlink="">
      <xdr:nvSpPr>
        <xdr:cNvPr id="454" name="テキスト ボックス 453"/>
        <xdr:cNvSpPr txBox="1"/>
      </xdr:nvSpPr>
      <xdr:spPr>
        <a:xfrm>
          <a:off x="15798800" y="278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10089</xdr:rowOff>
    </xdr:from>
    <xdr:to>
      <xdr:col>22</xdr:col>
      <xdr:colOff>203200</xdr:colOff>
      <xdr:row>21</xdr:row>
      <xdr:rowOff>35701</xdr:rowOff>
    </xdr:to>
    <xdr:cxnSp macro="">
      <xdr:nvCxnSpPr>
        <xdr:cNvPr id="455" name="直線コネクタ 454"/>
        <xdr:cNvCxnSpPr/>
      </xdr:nvCxnSpPr>
      <xdr:spPr>
        <a:xfrm flipV="1">
          <a:off x="14401800" y="3439089"/>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34078</xdr:rowOff>
    </xdr:from>
    <xdr:to>
      <xdr:col>22</xdr:col>
      <xdr:colOff>254000</xdr:colOff>
      <xdr:row>18</xdr:row>
      <xdr:rowOff>135678</xdr:rowOff>
    </xdr:to>
    <xdr:sp macro="" textlink="">
      <xdr:nvSpPr>
        <xdr:cNvPr id="456" name="フローチャート : 判断 455"/>
        <xdr:cNvSpPr/>
      </xdr:nvSpPr>
      <xdr:spPr>
        <a:xfrm>
          <a:off x="15240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145855</xdr:rowOff>
    </xdr:from>
    <xdr:ext cx="762000" cy="259045"/>
    <xdr:sp macro="" textlink="">
      <xdr:nvSpPr>
        <xdr:cNvPr id="457" name="テキスト ボックス 456"/>
        <xdr:cNvSpPr txBox="1"/>
      </xdr:nvSpPr>
      <xdr:spPr>
        <a:xfrm>
          <a:off x="14909800" y="28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35701</xdr:rowOff>
    </xdr:from>
    <xdr:to>
      <xdr:col>21</xdr:col>
      <xdr:colOff>0</xdr:colOff>
      <xdr:row>21</xdr:row>
      <xdr:rowOff>168416</xdr:rowOff>
    </xdr:to>
    <xdr:cxnSp macro="">
      <xdr:nvCxnSpPr>
        <xdr:cNvPr id="458" name="直線コネクタ 457"/>
        <xdr:cNvCxnSpPr/>
      </xdr:nvCxnSpPr>
      <xdr:spPr>
        <a:xfrm flipV="1">
          <a:off x="13512800" y="363615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137301</xdr:rowOff>
    </xdr:from>
    <xdr:to>
      <xdr:col>21</xdr:col>
      <xdr:colOff>50800</xdr:colOff>
      <xdr:row>19</xdr:row>
      <xdr:rowOff>67451</xdr:rowOff>
    </xdr:to>
    <xdr:sp macro="" textlink="">
      <xdr:nvSpPr>
        <xdr:cNvPr id="459" name="フローチャート : 判断 458"/>
        <xdr:cNvSpPr/>
      </xdr:nvSpPr>
      <xdr:spPr>
        <a:xfrm>
          <a:off x="14351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77628</xdr:rowOff>
    </xdr:from>
    <xdr:ext cx="762000" cy="259045"/>
    <xdr:sp macro="" textlink="">
      <xdr:nvSpPr>
        <xdr:cNvPr id="460" name="テキスト ボックス 459"/>
        <xdr:cNvSpPr txBox="1"/>
      </xdr:nvSpPr>
      <xdr:spPr>
        <a:xfrm>
          <a:off x="14020800" y="29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54469</xdr:rowOff>
    </xdr:from>
    <xdr:to>
      <xdr:col>19</xdr:col>
      <xdr:colOff>533400</xdr:colOff>
      <xdr:row>20</xdr:row>
      <xdr:rowOff>156069</xdr:rowOff>
    </xdr:to>
    <xdr:sp macro="" textlink="">
      <xdr:nvSpPr>
        <xdr:cNvPr id="461" name="フローチャート : 判断 460"/>
        <xdr:cNvSpPr/>
      </xdr:nvSpPr>
      <xdr:spPr>
        <a:xfrm>
          <a:off x="13462000" y="348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166246</xdr:rowOff>
    </xdr:from>
    <xdr:ext cx="762000" cy="259045"/>
    <xdr:sp macro="" textlink="">
      <xdr:nvSpPr>
        <xdr:cNvPr id="462" name="テキスト ボックス 461"/>
        <xdr:cNvSpPr txBox="1"/>
      </xdr:nvSpPr>
      <xdr:spPr>
        <a:xfrm>
          <a:off x="13131800" y="325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11430</xdr:rowOff>
    </xdr:from>
    <xdr:to>
      <xdr:col>24</xdr:col>
      <xdr:colOff>609600</xdr:colOff>
      <xdr:row>19</xdr:row>
      <xdr:rowOff>113030</xdr:rowOff>
    </xdr:to>
    <xdr:sp macro="" textlink="">
      <xdr:nvSpPr>
        <xdr:cNvPr id="468" name="円/楕円 467"/>
        <xdr:cNvSpPr/>
      </xdr:nvSpPr>
      <xdr:spPr>
        <a:xfrm>
          <a:off x="16967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154957</xdr:rowOff>
    </xdr:from>
    <xdr:ext cx="762000" cy="259045"/>
    <xdr:sp macro="" textlink="">
      <xdr:nvSpPr>
        <xdr:cNvPr id="469" name="将来負担の状況該当値テキスト"/>
        <xdr:cNvSpPr txBox="1"/>
      </xdr:nvSpPr>
      <xdr:spPr>
        <a:xfrm>
          <a:off x="17106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27517</xdr:rowOff>
    </xdr:from>
    <xdr:to>
      <xdr:col>23</xdr:col>
      <xdr:colOff>457200</xdr:colOff>
      <xdr:row>19</xdr:row>
      <xdr:rowOff>129117</xdr:rowOff>
    </xdr:to>
    <xdr:sp macro="" textlink="">
      <xdr:nvSpPr>
        <xdr:cNvPr id="470" name="円/楕円 469"/>
        <xdr:cNvSpPr/>
      </xdr:nvSpPr>
      <xdr:spPr>
        <a:xfrm>
          <a:off x="16129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113894</xdr:rowOff>
    </xdr:from>
    <xdr:ext cx="736600" cy="259045"/>
    <xdr:sp macro="" textlink="">
      <xdr:nvSpPr>
        <xdr:cNvPr id="471" name="テキスト ボックス 470"/>
        <xdr:cNvSpPr txBox="1"/>
      </xdr:nvSpPr>
      <xdr:spPr>
        <a:xfrm>
          <a:off x="15798800" y="337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130739</xdr:rowOff>
    </xdr:from>
    <xdr:to>
      <xdr:col>22</xdr:col>
      <xdr:colOff>254000</xdr:colOff>
      <xdr:row>20</xdr:row>
      <xdr:rowOff>60889</xdr:rowOff>
    </xdr:to>
    <xdr:sp macro="" textlink="">
      <xdr:nvSpPr>
        <xdr:cNvPr id="472" name="円/楕円 471"/>
        <xdr:cNvSpPr/>
      </xdr:nvSpPr>
      <xdr:spPr>
        <a:xfrm>
          <a:off x="15240000" y="33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45666</xdr:rowOff>
    </xdr:from>
    <xdr:ext cx="762000" cy="259045"/>
    <xdr:sp macro="" textlink="">
      <xdr:nvSpPr>
        <xdr:cNvPr id="473" name="テキスト ボックス 472"/>
        <xdr:cNvSpPr txBox="1"/>
      </xdr:nvSpPr>
      <xdr:spPr>
        <a:xfrm>
          <a:off x="14909800" y="34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156351</xdr:rowOff>
    </xdr:from>
    <xdr:to>
      <xdr:col>21</xdr:col>
      <xdr:colOff>50800</xdr:colOff>
      <xdr:row>21</xdr:row>
      <xdr:rowOff>86501</xdr:rowOff>
    </xdr:to>
    <xdr:sp macro="" textlink="">
      <xdr:nvSpPr>
        <xdr:cNvPr id="474" name="円/楕円 473"/>
        <xdr:cNvSpPr/>
      </xdr:nvSpPr>
      <xdr:spPr>
        <a:xfrm>
          <a:off x="14351000" y="35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71278</xdr:rowOff>
    </xdr:from>
    <xdr:ext cx="762000" cy="259045"/>
    <xdr:sp macro="" textlink="">
      <xdr:nvSpPr>
        <xdr:cNvPr id="475" name="テキスト ボックス 474"/>
        <xdr:cNvSpPr txBox="1"/>
      </xdr:nvSpPr>
      <xdr:spPr>
        <a:xfrm>
          <a:off x="14020800" y="367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117616</xdr:rowOff>
    </xdr:from>
    <xdr:to>
      <xdr:col>19</xdr:col>
      <xdr:colOff>533400</xdr:colOff>
      <xdr:row>22</xdr:row>
      <xdr:rowOff>47766</xdr:rowOff>
    </xdr:to>
    <xdr:sp macro="" textlink="">
      <xdr:nvSpPr>
        <xdr:cNvPr id="476" name="円/楕円 475"/>
        <xdr:cNvSpPr/>
      </xdr:nvSpPr>
      <xdr:spPr>
        <a:xfrm>
          <a:off x="13462000" y="37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32543</xdr:rowOff>
    </xdr:from>
    <xdr:ext cx="762000" cy="259045"/>
    <xdr:sp macro="" textlink="">
      <xdr:nvSpPr>
        <xdr:cNvPr id="477" name="テキスト ボックス 476"/>
        <xdr:cNvSpPr txBox="1"/>
      </xdr:nvSpPr>
      <xdr:spPr>
        <a:xfrm>
          <a:off x="13131800" y="380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茨城県八千代町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23,137
22,218
58.99
8,885,049
8,303,020
544,133
5,132,605
7,141,039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70.8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これまでの職員数の抑制（人口千人当たりの職員数６．３１（類似団体平均１０．１１）により，人件費に係る経常収支比率は類似団体</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を１．２ポイント下回っている</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。今後も八千代町第３次行財政集中改革プランに基づき，平成２５年度の職員数１７７人を基準として維持していくことを目標に，人件費の抑制を図っていく。</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xdr:rowOff>
    </xdr:from>
    <xdr:to>
      <xdr:col>7</xdr:col>
      <xdr:colOff>15875</xdr:colOff>
      <xdr:row>42</xdr:row>
      <xdr:rowOff>5080</xdr:rowOff>
    </xdr:to>
    <xdr:cxnSp macro="">
      <xdr:nvCxnSpPr>
        <xdr:cNvPr id="57" name="直線コネクタ 56"/>
        <xdr:cNvCxnSpPr/>
      </xdr:nvCxnSpPr>
      <xdr:spPr>
        <a:xfrm flipV="1">
          <a:off x="4826000" y="566674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148607</xdr:rowOff>
    </xdr:from>
    <xdr:ext cx="762000" cy="259045"/>
    <xdr:sp macro="" textlink="">
      <xdr:nvSpPr>
        <xdr:cNvPr id="58" name="人件費最小値テキスト"/>
        <xdr:cNvSpPr txBox="1"/>
      </xdr:nvSpPr>
      <xdr:spPr>
        <a:xfrm>
          <a:off x="4914900" y="717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42</xdr:row>
      <xdr:rowOff>5080</xdr:rowOff>
    </xdr:from>
    <xdr:to>
      <xdr:col>7</xdr:col>
      <xdr:colOff>104775</xdr:colOff>
      <xdr:row>42</xdr:row>
      <xdr:rowOff>5080</xdr:rowOff>
    </xdr:to>
    <xdr:cxnSp macro="">
      <xdr:nvCxnSpPr>
        <xdr:cNvPr id="59" name="直線コネクタ 58"/>
        <xdr:cNvCxnSpPr/>
      </xdr:nvCxnSpPr>
      <xdr:spPr>
        <a:xfrm>
          <a:off x="4737100" y="720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95267</xdr:rowOff>
    </xdr:from>
    <xdr:ext cx="762000" cy="259045"/>
    <xdr:sp macro="" textlink="">
      <xdr:nvSpPr>
        <xdr:cNvPr id="60"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33</xdr:row>
      <xdr:rowOff>8890</xdr:rowOff>
    </xdr:from>
    <xdr:to>
      <xdr:col>7</xdr:col>
      <xdr:colOff>104775</xdr:colOff>
      <xdr:row>33</xdr:row>
      <xdr:rowOff>8890</xdr:rowOff>
    </xdr:to>
    <xdr:cxnSp macro="">
      <xdr:nvCxnSpPr>
        <xdr:cNvPr id="61" name="直線コネクタ 60"/>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38</xdr:row>
      <xdr:rowOff>66040</xdr:rowOff>
    </xdr:to>
    <xdr:cxnSp macro="">
      <xdr:nvCxnSpPr>
        <xdr:cNvPr id="62" name="直線コネクタ 61"/>
        <xdr:cNvCxnSpPr/>
      </xdr:nvCxnSpPr>
      <xdr:spPr>
        <a:xfrm flipV="1">
          <a:off x="3987800" y="64744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63517</xdr:rowOff>
    </xdr:from>
    <xdr:ext cx="762000" cy="259045"/>
    <xdr:sp macro="" textlink="">
      <xdr:nvSpPr>
        <xdr:cNvPr id="63" name="人件費平均値テキスト"/>
        <xdr:cNvSpPr txBox="1"/>
      </xdr:nvSpPr>
      <xdr:spPr>
        <a:xfrm>
          <a:off x="4914900" y="657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64" name="フローチャート : 判断 63"/>
        <xdr:cNvSpPr/>
      </xdr:nvSpPr>
      <xdr:spPr>
        <a:xfrm>
          <a:off x="47752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66040</xdr:rowOff>
    </xdr:from>
    <xdr:to>
      <xdr:col>5</xdr:col>
      <xdr:colOff>549275</xdr:colOff>
      <xdr:row>39</xdr:row>
      <xdr:rowOff>16510</xdr:rowOff>
    </xdr:to>
    <xdr:cxnSp macro="">
      <xdr:nvCxnSpPr>
        <xdr:cNvPr id="65" name="直線コネクタ 64"/>
        <xdr:cNvCxnSpPr/>
      </xdr:nvCxnSpPr>
      <xdr:spPr>
        <a:xfrm flipV="1">
          <a:off x="3098800" y="6581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30480</xdr:rowOff>
    </xdr:from>
    <xdr:to>
      <xdr:col>5</xdr:col>
      <xdr:colOff>600075</xdr:colOff>
      <xdr:row>38</xdr:row>
      <xdr:rowOff>132080</xdr:rowOff>
    </xdr:to>
    <xdr:sp macro="" textlink="">
      <xdr:nvSpPr>
        <xdr:cNvPr id="66" name="フローチャート : 判断 65"/>
        <xdr:cNvSpPr/>
      </xdr:nvSpPr>
      <xdr:spPr>
        <a:xfrm>
          <a:off x="3937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67" name="テキスト ボックス 66"/>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xdr:rowOff>
    </xdr:from>
    <xdr:to>
      <xdr:col>4</xdr:col>
      <xdr:colOff>346075</xdr:colOff>
      <xdr:row>39</xdr:row>
      <xdr:rowOff>46990</xdr:rowOff>
    </xdr:to>
    <xdr:cxnSp macro="">
      <xdr:nvCxnSpPr>
        <xdr:cNvPr id="68" name="直線コネクタ 67"/>
        <xdr:cNvCxnSpPr/>
      </xdr:nvCxnSpPr>
      <xdr:spPr>
        <a:xfrm flipV="1">
          <a:off x="2209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121920</xdr:rowOff>
    </xdr:from>
    <xdr:to>
      <xdr:col>4</xdr:col>
      <xdr:colOff>396875</xdr:colOff>
      <xdr:row>39</xdr:row>
      <xdr:rowOff>52070</xdr:rowOff>
    </xdr:to>
    <xdr:sp macro="" textlink="">
      <xdr:nvSpPr>
        <xdr:cNvPr id="69" name="フローチャート : 判断 68"/>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62247</xdr:rowOff>
    </xdr:from>
    <xdr:ext cx="762000" cy="259045"/>
    <xdr:sp macro="" textlink="">
      <xdr:nvSpPr>
        <xdr:cNvPr id="70" name="テキスト ボックス 69"/>
        <xdr:cNvSpPr txBox="1"/>
      </xdr:nvSpPr>
      <xdr:spPr>
        <a:xfrm>
          <a:off x="2717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46990</xdr:rowOff>
    </xdr:to>
    <xdr:cxnSp macro="">
      <xdr:nvCxnSpPr>
        <xdr:cNvPr id="71" name="直線コネクタ 70"/>
        <xdr:cNvCxnSpPr/>
      </xdr:nvCxnSpPr>
      <xdr:spPr>
        <a:xfrm>
          <a:off x="1320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41910</xdr:rowOff>
    </xdr:from>
    <xdr:to>
      <xdr:col>3</xdr:col>
      <xdr:colOff>193675</xdr:colOff>
      <xdr:row>39</xdr:row>
      <xdr:rowOff>143510</xdr:rowOff>
    </xdr:to>
    <xdr:sp macro="" textlink="">
      <xdr:nvSpPr>
        <xdr:cNvPr id="72" name="フローチャート : 判断 71"/>
        <xdr:cNvSpPr/>
      </xdr:nvSpPr>
      <xdr:spPr>
        <a:xfrm>
          <a:off x="2159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73" name="テキスト ボックス 72"/>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74" name="フローチャート : 判断 73"/>
        <xdr:cNvSpPr/>
      </xdr:nvSpPr>
      <xdr:spPr>
        <a:xfrm>
          <a:off x="1270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50817</xdr:rowOff>
    </xdr:from>
    <xdr:ext cx="762000" cy="259045"/>
    <xdr:sp macro="" textlink="">
      <xdr:nvSpPr>
        <xdr:cNvPr id="75" name="テキスト ボックス 74"/>
        <xdr:cNvSpPr txBox="1"/>
      </xdr:nvSpPr>
      <xdr:spPr>
        <a:xfrm>
          <a:off x="939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1" name="円/楕円 80"/>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96537</xdr:rowOff>
    </xdr:from>
    <xdr:ext cx="762000" cy="259045"/>
    <xdr:sp macro="" textlink="">
      <xdr:nvSpPr>
        <xdr:cNvPr id="82" name="人件費該当値テキスト"/>
        <xdr:cNvSpPr txBox="1"/>
      </xdr:nvSpPr>
      <xdr:spPr>
        <a:xfrm>
          <a:off x="49149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3" name="円/楕円 82"/>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84" name="テキスト ボックス 83"/>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137160</xdr:rowOff>
    </xdr:from>
    <xdr:to>
      <xdr:col>4</xdr:col>
      <xdr:colOff>396875</xdr:colOff>
      <xdr:row>39</xdr:row>
      <xdr:rowOff>67310</xdr:rowOff>
    </xdr:to>
    <xdr:sp macro="" textlink="">
      <xdr:nvSpPr>
        <xdr:cNvPr id="85" name="円/楕円 84"/>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52087</xdr:rowOff>
    </xdr:from>
    <xdr:ext cx="762000" cy="259045"/>
    <xdr:sp macro="" textlink="">
      <xdr:nvSpPr>
        <xdr:cNvPr id="86" name="テキスト ボックス 85"/>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87" name="円/楕円 86"/>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107967</xdr:rowOff>
    </xdr:from>
    <xdr:ext cx="762000" cy="259045"/>
    <xdr:sp macro="" textlink="">
      <xdr:nvSpPr>
        <xdr:cNvPr id="88" name="テキスト ボックス 87"/>
        <xdr:cNvSpPr txBox="1"/>
      </xdr:nvSpPr>
      <xdr:spPr>
        <a:xfrm>
          <a:off x="1828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89" name="円/楕円 88"/>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0" name="テキスト ボックス 89"/>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物件費に係る経常収支比率は前年度に比べて０．８ポイント上昇し，類似団体平均並みである。今後は受益者負担の原則にたち各公共施設の使用料の見直しを行うとともに，ホームページ等の広告料拡充も図っていく。また，歳出面においても委託料について委託内容の見直しや長期契約を検討するなどにより委託金額の削減に努める。</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165100</xdr:rowOff>
    </xdr:from>
    <xdr:to>
      <xdr:col>24</xdr:col>
      <xdr:colOff>31750</xdr:colOff>
      <xdr:row>20</xdr:row>
      <xdr:rowOff>146050</xdr:rowOff>
    </xdr:to>
    <xdr:cxnSp macro="">
      <xdr:nvCxnSpPr>
        <xdr:cNvPr id="118" name="直線コネクタ 117"/>
        <xdr:cNvCxnSpPr/>
      </xdr:nvCxnSpPr>
      <xdr:spPr>
        <a:xfrm flipV="1">
          <a:off x="16510000" y="23939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118127</xdr:rowOff>
    </xdr:from>
    <xdr:ext cx="762000" cy="259045"/>
    <xdr:sp macro="" textlink="">
      <xdr:nvSpPr>
        <xdr:cNvPr id="119" name="物件費最小値テキスト"/>
        <xdr:cNvSpPr txBox="1"/>
      </xdr:nvSpPr>
      <xdr:spPr>
        <a:xfrm>
          <a:off x="16598900" y="354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23</xdr:col>
      <xdr:colOff>628650</xdr:colOff>
      <xdr:row>20</xdr:row>
      <xdr:rowOff>146050</xdr:rowOff>
    </xdr:from>
    <xdr:to>
      <xdr:col>24</xdr:col>
      <xdr:colOff>120650</xdr:colOff>
      <xdr:row>20</xdr:row>
      <xdr:rowOff>146050</xdr:rowOff>
    </xdr:to>
    <xdr:cxnSp macro="">
      <xdr:nvCxnSpPr>
        <xdr:cNvPr id="120" name="直線コネクタ 119"/>
        <xdr:cNvCxnSpPr/>
      </xdr:nvCxnSpPr>
      <xdr:spPr>
        <a:xfrm>
          <a:off x="16421100" y="357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80027</xdr:rowOff>
    </xdr:from>
    <xdr:ext cx="762000" cy="259045"/>
    <xdr:sp macro="" textlink="">
      <xdr:nvSpPr>
        <xdr:cNvPr id="121" name="物件費最大値テキスト"/>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165100</xdr:rowOff>
    </xdr:from>
    <xdr:to>
      <xdr:col>24</xdr:col>
      <xdr:colOff>120650</xdr:colOff>
      <xdr:row>13</xdr:row>
      <xdr:rowOff>165100</xdr:rowOff>
    </xdr:to>
    <xdr:cxnSp macro="">
      <xdr:nvCxnSpPr>
        <xdr:cNvPr id="122" name="直線コネクタ 121"/>
        <xdr:cNvCxnSpPr/>
      </xdr:nvCxnSpPr>
      <xdr:spPr>
        <a:xfrm>
          <a:off x="16421100" y="239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88900</xdr:rowOff>
    </xdr:to>
    <xdr:cxnSp macro="">
      <xdr:nvCxnSpPr>
        <xdr:cNvPr id="123" name="直線コネクタ 122"/>
        <xdr:cNvCxnSpPr/>
      </xdr:nvCxnSpPr>
      <xdr:spPr>
        <a:xfrm>
          <a:off x="15671800" y="2679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50800</xdr:rowOff>
    </xdr:from>
    <xdr:to>
      <xdr:col>22</xdr:col>
      <xdr:colOff>565150</xdr:colOff>
      <xdr:row>15</xdr:row>
      <xdr:rowOff>107950</xdr:rowOff>
    </xdr:to>
    <xdr:cxnSp macro="">
      <xdr:nvCxnSpPr>
        <xdr:cNvPr id="126" name="直線コネクタ 125"/>
        <xdr:cNvCxnSpPr/>
      </xdr:nvCxnSpPr>
      <xdr:spPr>
        <a:xfrm>
          <a:off x="14782800" y="262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57150</xdr:rowOff>
    </xdr:from>
    <xdr:to>
      <xdr:col>22</xdr:col>
      <xdr:colOff>615950</xdr:colOff>
      <xdr:row>15</xdr:row>
      <xdr:rowOff>158750</xdr:rowOff>
    </xdr:to>
    <xdr:sp macro="" textlink="">
      <xdr:nvSpPr>
        <xdr:cNvPr id="127" name="フローチャート : 判断 126"/>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28" name="テキスト ボックス 127"/>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69850</xdr:rowOff>
    </xdr:from>
    <xdr:to>
      <xdr:col>21</xdr:col>
      <xdr:colOff>361950</xdr:colOff>
      <xdr:row>15</xdr:row>
      <xdr:rowOff>50800</xdr:rowOff>
    </xdr:to>
    <xdr:cxnSp macro="">
      <xdr:nvCxnSpPr>
        <xdr:cNvPr id="129" name="直線コネクタ 128"/>
        <xdr:cNvCxnSpPr/>
      </xdr:nvCxnSpPr>
      <xdr:spPr>
        <a:xfrm>
          <a:off x="13893800" y="2470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133350</xdr:rowOff>
    </xdr:from>
    <xdr:to>
      <xdr:col>21</xdr:col>
      <xdr:colOff>412750</xdr:colOff>
      <xdr:row>15</xdr:row>
      <xdr:rowOff>63500</xdr:rowOff>
    </xdr:to>
    <xdr:sp macro="" textlink="">
      <xdr:nvSpPr>
        <xdr:cNvPr id="130" name="フローチャート : 判断 129"/>
        <xdr:cNvSpPr/>
      </xdr:nvSpPr>
      <xdr:spPr>
        <a:xfrm>
          <a:off x="14732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73677</xdr:rowOff>
    </xdr:from>
    <xdr:ext cx="762000" cy="259045"/>
    <xdr:sp macro="" textlink="">
      <xdr:nvSpPr>
        <xdr:cNvPr id="131" name="テキスト ボックス 130"/>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69850</xdr:rowOff>
    </xdr:to>
    <xdr:cxnSp macro="">
      <xdr:nvCxnSpPr>
        <xdr:cNvPr id="132" name="直線コネクタ 131"/>
        <xdr:cNvCxnSpPr/>
      </xdr:nvCxnSpPr>
      <xdr:spPr>
        <a:xfrm>
          <a:off x="13004800" y="245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57150</xdr:rowOff>
    </xdr:from>
    <xdr:to>
      <xdr:col>20</xdr:col>
      <xdr:colOff>209550</xdr:colOff>
      <xdr:row>14</xdr:row>
      <xdr:rowOff>158750</xdr:rowOff>
    </xdr:to>
    <xdr:sp macro="" textlink="">
      <xdr:nvSpPr>
        <xdr:cNvPr id="133" name="フローチャート : 判断 132"/>
        <xdr:cNvSpPr/>
      </xdr:nvSpPr>
      <xdr:spPr>
        <a:xfrm>
          <a:off x="13843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143527</xdr:rowOff>
    </xdr:from>
    <xdr:ext cx="762000" cy="259045"/>
    <xdr:sp macro="" textlink="">
      <xdr:nvSpPr>
        <xdr:cNvPr id="134" name="テキスト ボックス 133"/>
        <xdr:cNvSpPr txBox="1"/>
      </xdr:nvSpPr>
      <xdr:spPr>
        <a:xfrm>
          <a:off x="13512800" y="25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12</xdr:row>
      <xdr:rowOff>133350</xdr:rowOff>
    </xdr:from>
    <xdr:to>
      <xdr:col>19</xdr:col>
      <xdr:colOff>6350</xdr:colOff>
      <xdr:row>13</xdr:row>
      <xdr:rowOff>63500</xdr:rowOff>
    </xdr:to>
    <xdr:sp macro="" textlink="">
      <xdr:nvSpPr>
        <xdr:cNvPr id="135" name="フローチャート : 判断 134"/>
        <xdr:cNvSpPr/>
      </xdr:nvSpPr>
      <xdr:spPr>
        <a:xfrm>
          <a:off x="12954000" y="219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73677</xdr:rowOff>
    </xdr:from>
    <xdr:ext cx="762000" cy="259045"/>
    <xdr:sp macro="" textlink="">
      <xdr:nvSpPr>
        <xdr:cNvPr id="136" name="テキスト ボックス 135"/>
        <xdr:cNvSpPr txBox="1"/>
      </xdr:nvSpPr>
      <xdr:spPr>
        <a:xfrm>
          <a:off x="12623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2" name="円/楕円 141"/>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3"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4" name="円/楕円 143"/>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143527</xdr:rowOff>
    </xdr:from>
    <xdr:ext cx="736600" cy="259045"/>
    <xdr:sp macro="" textlink="">
      <xdr:nvSpPr>
        <xdr:cNvPr id="145" name="テキスト ボックス 144"/>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0</xdr:rowOff>
    </xdr:from>
    <xdr:to>
      <xdr:col>21</xdr:col>
      <xdr:colOff>412750</xdr:colOff>
      <xdr:row>15</xdr:row>
      <xdr:rowOff>101600</xdr:rowOff>
    </xdr:to>
    <xdr:sp macro="" textlink="">
      <xdr:nvSpPr>
        <xdr:cNvPr id="146" name="円/楕円 145"/>
        <xdr:cNvSpPr/>
      </xdr:nvSpPr>
      <xdr:spPr>
        <a:xfrm>
          <a:off x="14732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86377</xdr:rowOff>
    </xdr:from>
    <xdr:ext cx="762000" cy="259045"/>
    <xdr:sp macro="" textlink="">
      <xdr:nvSpPr>
        <xdr:cNvPr id="147" name="テキスト ボックス 146"/>
        <xdr:cNvSpPr txBox="1"/>
      </xdr:nvSpPr>
      <xdr:spPr>
        <a:xfrm>
          <a:off x="14401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19050</xdr:rowOff>
    </xdr:from>
    <xdr:to>
      <xdr:col>20</xdr:col>
      <xdr:colOff>209550</xdr:colOff>
      <xdr:row>14</xdr:row>
      <xdr:rowOff>120650</xdr:rowOff>
    </xdr:to>
    <xdr:sp macro="" textlink="">
      <xdr:nvSpPr>
        <xdr:cNvPr id="148" name="円/楕円 147"/>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130827</xdr:rowOff>
    </xdr:from>
    <xdr:ext cx="762000" cy="259045"/>
    <xdr:sp macro="" textlink="">
      <xdr:nvSpPr>
        <xdr:cNvPr id="149" name="テキスト ボックス 148"/>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0" name="円/楕円 149"/>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86377</xdr:rowOff>
    </xdr:from>
    <xdr:ext cx="762000" cy="259045"/>
    <xdr:sp macro="" textlink="">
      <xdr:nvSpPr>
        <xdr:cNvPr id="151" name="テキスト ボックス 150"/>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扶助費に係る経常収支比率は類似団体平均を若干上回っているものの，ほぼ同じような推移を示している。上回っている主な要因としては，少子化対策・子育て支援のため乳幼児の外来自己負担等を町で独自に助成しているためと考えられる。平成２６年度決算では１５百万円を助成している。</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62</xdr:row>
      <xdr:rowOff>50800</xdr:rowOff>
    </xdr:to>
    <xdr:cxnSp macro="">
      <xdr:nvCxnSpPr>
        <xdr:cNvPr id="179" name="直線コネクタ 178"/>
        <xdr:cNvCxnSpPr/>
      </xdr:nvCxnSpPr>
      <xdr:spPr>
        <a:xfrm flipV="1">
          <a:off x="4826000" y="92900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2"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3" name="直線コネクタ 182"/>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69850</xdr:rowOff>
    </xdr:to>
    <xdr:cxnSp macro="">
      <xdr:nvCxnSpPr>
        <xdr:cNvPr id="184" name="直線コネクタ 183"/>
        <xdr:cNvCxnSpPr/>
      </xdr:nvCxnSpPr>
      <xdr:spPr>
        <a:xfrm>
          <a:off x="3987800" y="9956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16527</xdr:rowOff>
    </xdr:from>
    <xdr:ext cx="762000" cy="259045"/>
    <xdr:sp macro="" textlink="">
      <xdr:nvSpPr>
        <xdr:cNvPr id="185"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186" name="フローチャート : 判断 185"/>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12700</xdr:rowOff>
    </xdr:to>
    <xdr:cxnSp macro="">
      <xdr:nvCxnSpPr>
        <xdr:cNvPr id="187" name="直線コネクタ 186"/>
        <xdr:cNvCxnSpPr/>
      </xdr:nvCxnSpPr>
      <xdr:spPr>
        <a:xfrm>
          <a:off x="3098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88" name="フローチャート : 判断 187"/>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89" name="テキスト ボックス 188"/>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58</xdr:row>
      <xdr:rowOff>12700</xdr:rowOff>
    </xdr:to>
    <xdr:cxnSp macro="">
      <xdr:nvCxnSpPr>
        <xdr:cNvPr id="190" name="直線コネクタ 189"/>
        <xdr:cNvCxnSpPr/>
      </xdr:nvCxnSpPr>
      <xdr:spPr>
        <a:xfrm>
          <a:off x="2209800" y="982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1" name="フローチャート : 判断 190"/>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2" name="テキスト ボックス 191"/>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50800</xdr:rowOff>
    </xdr:to>
    <xdr:cxnSp macro="">
      <xdr:nvCxnSpPr>
        <xdr:cNvPr id="193" name="直線コネクタ 192"/>
        <xdr:cNvCxnSpPr/>
      </xdr:nvCxnSpPr>
      <xdr:spPr>
        <a:xfrm>
          <a:off x="1320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4" name="フローチャート :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6" name="フローチャート : 判断 195"/>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97" name="テキスト ボックス 196"/>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3" name="円/楕円 202"/>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4"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5" name="円/楕円 204"/>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6" name="テキスト ボックス 205"/>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7" name="円/楕円 206"/>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08" name="テキスト ボックス 20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09" name="円/楕円 208"/>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0" name="テキスト ボックス 209"/>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1" name="円/楕円 210"/>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2" name="テキスト ボックス 211"/>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その他に係る経常収支比率が前年度に比べて上昇したのは，下水道事業や農業集落排水事業の公債費が増加していることと，国民健康保険，後期高齢者医療，介護保険への繰出金が多額となり繰出金総額が増加した結果である。今後は独立採算の原則に立ち返り，国民健康保険などについても歳出に見合った保険料の適正化を図り，また，下水道事業，農業集落排水事業での地方債発行を抑制するなど，普通会計の負担を軽減するように努め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146050</xdr:rowOff>
    </xdr:to>
    <xdr:cxnSp macro="">
      <xdr:nvCxnSpPr>
        <xdr:cNvPr id="240" name="直線コネクタ 239"/>
        <xdr:cNvCxnSpPr/>
      </xdr:nvCxnSpPr>
      <xdr:spPr>
        <a:xfrm flipV="1">
          <a:off x="16510000" y="90678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1"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2" name="直線コネクタ 241"/>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3"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4" name="直線コネクタ 243"/>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25400</xdr:rowOff>
    </xdr:from>
    <xdr:to>
      <xdr:col>24</xdr:col>
      <xdr:colOff>31750</xdr:colOff>
      <xdr:row>61</xdr:row>
      <xdr:rowOff>146050</xdr:rowOff>
    </xdr:to>
    <xdr:cxnSp macro="">
      <xdr:nvCxnSpPr>
        <xdr:cNvPr id="245" name="直線コネクタ 244"/>
        <xdr:cNvCxnSpPr/>
      </xdr:nvCxnSpPr>
      <xdr:spPr>
        <a:xfrm>
          <a:off x="15671800" y="103124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137177</xdr:rowOff>
    </xdr:from>
    <xdr:ext cx="762000" cy="259045"/>
    <xdr:sp macro="" textlink="">
      <xdr:nvSpPr>
        <xdr:cNvPr id="246"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120650</xdr:rowOff>
    </xdr:from>
    <xdr:to>
      <xdr:col>24</xdr:col>
      <xdr:colOff>82550</xdr:colOff>
      <xdr:row>58</xdr:row>
      <xdr:rowOff>50800</xdr:rowOff>
    </xdr:to>
    <xdr:sp macro="" textlink="">
      <xdr:nvSpPr>
        <xdr:cNvPr id="247" name="フローチャート : 判断 246"/>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95250</xdr:rowOff>
    </xdr:from>
    <xdr:to>
      <xdr:col>22</xdr:col>
      <xdr:colOff>565150</xdr:colOff>
      <xdr:row>60</xdr:row>
      <xdr:rowOff>25400</xdr:rowOff>
    </xdr:to>
    <xdr:cxnSp macro="">
      <xdr:nvCxnSpPr>
        <xdr:cNvPr id="248" name="直線コネクタ 247"/>
        <xdr:cNvCxnSpPr/>
      </xdr:nvCxnSpPr>
      <xdr:spPr>
        <a:xfrm>
          <a:off x="14782800" y="1021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49" name="フローチャート : 判断 24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0" name="テキスト ボックス 24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139700</xdr:rowOff>
    </xdr:from>
    <xdr:to>
      <xdr:col>21</xdr:col>
      <xdr:colOff>361950</xdr:colOff>
      <xdr:row>59</xdr:row>
      <xdr:rowOff>95250</xdr:rowOff>
    </xdr:to>
    <xdr:cxnSp macro="">
      <xdr:nvCxnSpPr>
        <xdr:cNvPr id="251" name="直線コネクタ 250"/>
        <xdr:cNvCxnSpPr/>
      </xdr:nvCxnSpPr>
      <xdr:spPr>
        <a:xfrm>
          <a:off x="13893800" y="10083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31750</xdr:rowOff>
    </xdr:from>
    <xdr:to>
      <xdr:col>21</xdr:col>
      <xdr:colOff>412750</xdr:colOff>
      <xdr:row>57</xdr:row>
      <xdr:rowOff>133350</xdr:rowOff>
    </xdr:to>
    <xdr:sp macro="" textlink="">
      <xdr:nvSpPr>
        <xdr:cNvPr id="252" name="フローチャート : 判断 251"/>
        <xdr:cNvSpPr/>
      </xdr:nvSpPr>
      <xdr:spPr>
        <a:xfrm>
          <a:off x="14732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143527</xdr:rowOff>
    </xdr:from>
    <xdr:ext cx="762000" cy="259045"/>
    <xdr:sp macro="" textlink="">
      <xdr:nvSpPr>
        <xdr:cNvPr id="253" name="テキスト ボックス 252"/>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139700</xdr:rowOff>
    </xdr:to>
    <xdr:cxnSp macro="">
      <xdr:nvCxnSpPr>
        <xdr:cNvPr id="254" name="直線コネクタ 253"/>
        <xdr:cNvCxnSpPr/>
      </xdr:nvCxnSpPr>
      <xdr:spPr>
        <a:xfrm>
          <a:off x="13004800" y="9956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127000</xdr:rowOff>
    </xdr:from>
    <xdr:to>
      <xdr:col>20</xdr:col>
      <xdr:colOff>209550</xdr:colOff>
      <xdr:row>57</xdr:row>
      <xdr:rowOff>57150</xdr:rowOff>
    </xdr:to>
    <xdr:sp macro="" textlink="">
      <xdr:nvSpPr>
        <xdr:cNvPr id="255" name="フローチャート : 判断 254"/>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67327</xdr:rowOff>
    </xdr:from>
    <xdr:ext cx="762000" cy="259045"/>
    <xdr:sp macro="" textlink="">
      <xdr:nvSpPr>
        <xdr:cNvPr id="256" name="テキスト ボックス 255"/>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57" name="フローチャート : 判断 256"/>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58" name="テキスト ボックス 257"/>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95250</xdr:rowOff>
    </xdr:from>
    <xdr:to>
      <xdr:col>24</xdr:col>
      <xdr:colOff>82550</xdr:colOff>
      <xdr:row>62</xdr:row>
      <xdr:rowOff>25400</xdr:rowOff>
    </xdr:to>
    <xdr:sp macro="" textlink="">
      <xdr:nvSpPr>
        <xdr:cNvPr id="264" name="円/楕円 263"/>
        <xdr:cNvSpPr/>
      </xdr:nvSpPr>
      <xdr:spPr>
        <a:xfrm>
          <a:off x="16459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3827</xdr:rowOff>
    </xdr:from>
    <xdr:ext cx="762000" cy="259045"/>
    <xdr:sp macro="" textlink="">
      <xdr:nvSpPr>
        <xdr:cNvPr id="265" name="その他該当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146050</xdr:rowOff>
    </xdr:from>
    <xdr:to>
      <xdr:col>22</xdr:col>
      <xdr:colOff>615950</xdr:colOff>
      <xdr:row>60</xdr:row>
      <xdr:rowOff>76200</xdr:rowOff>
    </xdr:to>
    <xdr:sp macro="" textlink="">
      <xdr:nvSpPr>
        <xdr:cNvPr id="266" name="円/楕円 265"/>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60977</xdr:rowOff>
    </xdr:from>
    <xdr:ext cx="736600" cy="259045"/>
    <xdr:sp macro="" textlink="">
      <xdr:nvSpPr>
        <xdr:cNvPr id="267" name="テキスト ボックス 266"/>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44450</xdr:rowOff>
    </xdr:from>
    <xdr:to>
      <xdr:col>21</xdr:col>
      <xdr:colOff>412750</xdr:colOff>
      <xdr:row>59</xdr:row>
      <xdr:rowOff>146050</xdr:rowOff>
    </xdr:to>
    <xdr:sp macro="" textlink="">
      <xdr:nvSpPr>
        <xdr:cNvPr id="268" name="円/楕円 267"/>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130827</xdr:rowOff>
    </xdr:from>
    <xdr:ext cx="762000" cy="259045"/>
    <xdr:sp macro="" textlink="">
      <xdr:nvSpPr>
        <xdr:cNvPr id="269" name="テキスト ボックス 268"/>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88900</xdr:rowOff>
    </xdr:from>
    <xdr:to>
      <xdr:col>20</xdr:col>
      <xdr:colOff>209550</xdr:colOff>
      <xdr:row>59</xdr:row>
      <xdr:rowOff>19050</xdr:rowOff>
    </xdr:to>
    <xdr:sp macro="" textlink="">
      <xdr:nvSpPr>
        <xdr:cNvPr id="270" name="円/楕円 269"/>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3827</xdr:rowOff>
    </xdr:from>
    <xdr:ext cx="762000" cy="259045"/>
    <xdr:sp macro="" textlink="">
      <xdr:nvSpPr>
        <xdr:cNvPr id="271" name="テキスト ボックス 270"/>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2" name="円/楕円 27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3" name="テキスト ボックス 27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係る経常収支比率が類似団体平均を上回っているのは，ごみ処理や消防業務などを実施している一部事務組合への負担金が主な要因である。今後も八千代町第３次行財政集中改革プランに基づき補助金を交付するのに適当な事業なのかを見極め，不要な補助金については廃止を含めた見直しを行い，また，一部事務組合に対して徹底した経費削減を要望し，負担金の軽減に努める。</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92710</xdr:rowOff>
    </xdr:to>
    <xdr:cxnSp macro="">
      <xdr:nvCxnSpPr>
        <xdr:cNvPr id="301" name="直線コネクタ 300"/>
        <xdr:cNvCxnSpPr/>
      </xdr:nvCxnSpPr>
      <xdr:spPr>
        <a:xfrm flipV="1">
          <a:off x="16510000" y="5613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2"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3" name="直線コネクタ 302"/>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0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05" name="直線コネクタ 30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54610</xdr:rowOff>
    </xdr:to>
    <xdr:cxnSp macro="">
      <xdr:nvCxnSpPr>
        <xdr:cNvPr id="306" name="直線コネクタ 305"/>
        <xdr:cNvCxnSpPr/>
      </xdr:nvCxnSpPr>
      <xdr:spPr>
        <a:xfrm>
          <a:off x="15671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96537</xdr:rowOff>
    </xdr:from>
    <xdr:ext cx="762000" cy="259045"/>
    <xdr:sp macro="" textlink="">
      <xdr:nvSpPr>
        <xdr:cNvPr id="307" name="補助費等平均値テキスト"/>
        <xdr:cNvSpPr txBox="1"/>
      </xdr:nvSpPr>
      <xdr:spPr>
        <a:xfrm>
          <a:off x="16598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80010</xdr:rowOff>
    </xdr:from>
    <xdr:to>
      <xdr:col>24</xdr:col>
      <xdr:colOff>82550</xdr:colOff>
      <xdr:row>36</xdr:row>
      <xdr:rowOff>10160</xdr:rowOff>
    </xdr:to>
    <xdr:sp macro="" textlink="">
      <xdr:nvSpPr>
        <xdr:cNvPr id="308" name="フローチャート : 判断 307"/>
        <xdr:cNvSpPr/>
      </xdr:nvSpPr>
      <xdr:spPr>
        <a:xfrm>
          <a:off x="16459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85090</xdr:rowOff>
    </xdr:to>
    <xdr:cxnSp macro="">
      <xdr:nvCxnSpPr>
        <xdr:cNvPr id="309" name="直線コネクタ 308"/>
        <xdr:cNvCxnSpPr/>
      </xdr:nvCxnSpPr>
      <xdr:spPr>
        <a:xfrm flipV="1">
          <a:off x="14782800" y="637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64770</xdr:rowOff>
    </xdr:from>
    <xdr:to>
      <xdr:col>22</xdr:col>
      <xdr:colOff>615950</xdr:colOff>
      <xdr:row>35</xdr:row>
      <xdr:rowOff>166370</xdr:rowOff>
    </xdr:to>
    <xdr:sp macro="" textlink="">
      <xdr:nvSpPr>
        <xdr:cNvPr id="310" name="フローチャート : 判断 309"/>
        <xdr:cNvSpPr/>
      </xdr:nvSpPr>
      <xdr:spPr>
        <a:xfrm>
          <a:off x="15621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11" name="テキスト ボックス 310"/>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85090</xdr:rowOff>
    </xdr:from>
    <xdr:to>
      <xdr:col>21</xdr:col>
      <xdr:colOff>361950</xdr:colOff>
      <xdr:row>37</xdr:row>
      <xdr:rowOff>130810</xdr:rowOff>
    </xdr:to>
    <xdr:cxnSp macro="">
      <xdr:nvCxnSpPr>
        <xdr:cNvPr id="312" name="直線コネクタ 311"/>
        <xdr:cNvCxnSpPr/>
      </xdr:nvCxnSpPr>
      <xdr:spPr>
        <a:xfrm flipV="1">
          <a:off x="13893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72390</xdr:rowOff>
    </xdr:from>
    <xdr:to>
      <xdr:col>21</xdr:col>
      <xdr:colOff>412750</xdr:colOff>
      <xdr:row>36</xdr:row>
      <xdr:rowOff>2540</xdr:rowOff>
    </xdr:to>
    <xdr:sp macro="" textlink="">
      <xdr:nvSpPr>
        <xdr:cNvPr id="313" name="フローチャート : 判断 312"/>
        <xdr:cNvSpPr/>
      </xdr:nvSpPr>
      <xdr:spPr>
        <a:xfrm>
          <a:off x="14732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12717</xdr:rowOff>
    </xdr:from>
    <xdr:ext cx="762000" cy="259045"/>
    <xdr:sp macro="" textlink="">
      <xdr:nvSpPr>
        <xdr:cNvPr id="314" name="テキスト ボックス 313"/>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130810</xdr:rowOff>
    </xdr:from>
    <xdr:to>
      <xdr:col>20</xdr:col>
      <xdr:colOff>158750</xdr:colOff>
      <xdr:row>38</xdr:row>
      <xdr:rowOff>81280</xdr:rowOff>
    </xdr:to>
    <xdr:cxnSp macro="">
      <xdr:nvCxnSpPr>
        <xdr:cNvPr id="315" name="直線コネクタ 314"/>
        <xdr:cNvCxnSpPr/>
      </xdr:nvCxnSpPr>
      <xdr:spPr>
        <a:xfrm flipV="1">
          <a:off x="13004800" y="6474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64770</xdr:rowOff>
    </xdr:from>
    <xdr:to>
      <xdr:col>20</xdr:col>
      <xdr:colOff>209550</xdr:colOff>
      <xdr:row>35</xdr:row>
      <xdr:rowOff>166370</xdr:rowOff>
    </xdr:to>
    <xdr:sp macro="" textlink="">
      <xdr:nvSpPr>
        <xdr:cNvPr id="316" name="フローチャート : 判断 315"/>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17" name="テキスト ボックス 316"/>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18" name="フローチャート : 判断 317"/>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19" name="テキスト ボックス 318"/>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25" name="円/楕円 324"/>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147337</xdr:rowOff>
    </xdr:from>
    <xdr:ext cx="762000" cy="259045"/>
    <xdr:sp macro="" textlink="">
      <xdr:nvSpPr>
        <xdr:cNvPr id="326"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27" name="円/楕円 326"/>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28" name="テキスト ボックス 327"/>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34290</xdr:rowOff>
    </xdr:from>
    <xdr:to>
      <xdr:col>21</xdr:col>
      <xdr:colOff>412750</xdr:colOff>
      <xdr:row>37</xdr:row>
      <xdr:rowOff>135890</xdr:rowOff>
    </xdr:to>
    <xdr:sp macro="" textlink="">
      <xdr:nvSpPr>
        <xdr:cNvPr id="329" name="円/楕円 328"/>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120667</xdr:rowOff>
    </xdr:from>
    <xdr:ext cx="762000" cy="259045"/>
    <xdr:sp macro="" textlink="">
      <xdr:nvSpPr>
        <xdr:cNvPr id="330" name="テキスト ボックス 329"/>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80010</xdr:rowOff>
    </xdr:from>
    <xdr:to>
      <xdr:col>20</xdr:col>
      <xdr:colOff>209550</xdr:colOff>
      <xdr:row>38</xdr:row>
      <xdr:rowOff>10160</xdr:rowOff>
    </xdr:to>
    <xdr:sp macro="" textlink="">
      <xdr:nvSpPr>
        <xdr:cNvPr id="331" name="円/楕円 330"/>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166387</xdr:rowOff>
    </xdr:from>
    <xdr:ext cx="762000" cy="259045"/>
    <xdr:sp macro="" textlink="">
      <xdr:nvSpPr>
        <xdr:cNvPr id="332" name="テキスト ボックス 331"/>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3" name="円/楕円 332"/>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34" name="テキスト ボックス 333"/>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a:solidFill>
                <a:sysClr val="windowText" lastClr="000000"/>
              </a:solidFill>
              <a:effectLst/>
              <a:latin typeface="ＭＳ ゴシック" panose="020B0609070205080204" pitchFamily="49" charset="-128"/>
              <a:ea typeface="ＭＳ ゴシック" panose="020B0609070205080204" pitchFamily="49" charset="-128"/>
              <a:cs typeface="+mn-cs"/>
            </a:rPr>
            <a:t>過去からの地方債発行の抑制に加え，平成１３，１４年度に行った高利率の地方債の繰上償還（約２億円）により公債費に係る経常収支比率は類似団体平均を大きく下回っており，平成２６年度決算では７．８ポイント低くなっている。また，人口１人当たりの公債費も類似団体平均と比べ低くなっている。庁舎建設事業に伴い発行した地方債や臨時財政対策債の元金償還開始により公債費は近年増加傾向にあり，公債費のピークは平成３２年度と見込まれている。今後は普通建設事業の精査により，地方債の発行も必要最小限に抑える。</a:t>
          </a:r>
          <a:endParaRPr kumimoji="1" lang="ja-JP" altLang="en-US" sz="105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24130</xdr:rowOff>
    </xdr:to>
    <xdr:cxnSp macro="">
      <xdr:nvCxnSpPr>
        <xdr:cNvPr id="360" name="直線コネクタ 359"/>
        <xdr:cNvCxnSpPr/>
      </xdr:nvCxnSpPr>
      <xdr:spPr>
        <a:xfrm flipV="1">
          <a:off x="4826000" y="125399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2" name="直線コネクタ 36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3"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4" name="直線コネクタ 363"/>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108712</xdr:rowOff>
    </xdr:from>
    <xdr:to>
      <xdr:col>7</xdr:col>
      <xdr:colOff>15875</xdr:colOff>
      <xdr:row>75</xdr:row>
      <xdr:rowOff>83566</xdr:rowOff>
    </xdr:to>
    <xdr:cxnSp macro="">
      <xdr:nvCxnSpPr>
        <xdr:cNvPr id="365" name="直線コネクタ 364"/>
        <xdr:cNvCxnSpPr/>
      </xdr:nvCxnSpPr>
      <xdr:spPr>
        <a:xfrm flipV="1">
          <a:off x="3987800" y="1279601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57421</xdr:rowOff>
    </xdr:from>
    <xdr:ext cx="762000" cy="259045"/>
    <xdr:sp macro="" textlink="">
      <xdr:nvSpPr>
        <xdr:cNvPr id="366" name="公債費平均値テキスト"/>
        <xdr:cNvSpPr txBox="1"/>
      </xdr:nvSpPr>
      <xdr:spPr>
        <a:xfrm>
          <a:off x="4914900" y="13430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67" name="フローチャート : 判断 366"/>
        <xdr:cNvSpPr/>
      </xdr:nvSpPr>
      <xdr:spPr>
        <a:xfrm>
          <a:off x="47752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83566</xdr:rowOff>
    </xdr:from>
    <xdr:to>
      <xdr:col>5</xdr:col>
      <xdr:colOff>549275</xdr:colOff>
      <xdr:row>75</xdr:row>
      <xdr:rowOff>92710</xdr:rowOff>
    </xdr:to>
    <xdr:cxnSp macro="">
      <xdr:nvCxnSpPr>
        <xdr:cNvPr id="368" name="直線コネクタ 367"/>
        <xdr:cNvCxnSpPr/>
      </xdr:nvCxnSpPr>
      <xdr:spPr>
        <a:xfrm flipV="1">
          <a:off x="3098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149352</xdr:rowOff>
    </xdr:from>
    <xdr:to>
      <xdr:col>5</xdr:col>
      <xdr:colOff>600075</xdr:colOff>
      <xdr:row>79</xdr:row>
      <xdr:rowOff>79502</xdr:rowOff>
    </xdr:to>
    <xdr:sp macro="" textlink="">
      <xdr:nvSpPr>
        <xdr:cNvPr id="369" name="フローチャート : 判断 368"/>
        <xdr:cNvSpPr/>
      </xdr:nvSpPr>
      <xdr:spPr>
        <a:xfrm>
          <a:off x="3937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64279</xdr:rowOff>
    </xdr:from>
    <xdr:ext cx="736600" cy="259045"/>
    <xdr:sp macro="" textlink="">
      <xdr:nvSpPr>
        <xdr:cNvPr id="370" name="テキスト ボックス 369"/>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110998</xdr:rowOff>
    </xdr:to>
    <xdr:cxnSp macro="">
      <xdr:nvCxnSpPr>
        <xdr:cNvPr id="371" name="直線コネクタ 370"/>
        <xdr:cNvCxnSpPr/>
      </xdr:nvCxnSpPr>
      <xdr:spPr>
        <a:xfrm flipV="1">
          <a:off x="2209800" y="12951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51054</xdr:rowOff>
    </xdr:from>
    <xdr:to>
      <xdr:col>4</xdr:col>
      <xdr:colOff>396875</xdr:colOff>
      <xdr:row>79</xdr:row>
      <xdr:rowOff>152654</xdr:rowOff>
    </xdr:to>
    <xdr:sp macro="" textlink="">
      <xdr:nvSpPr>
        <xdr:cNvPr id="372" name="フローチャート : 判断 371"/>
        <xdr:cNvSpPr/>
      </xdr:nvSpPr>
      <xdr:spPr>
        <a:xfrm>
          <a:off x="3048000" y="135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73" name="テキスト ボックス 372"/>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110998</xdr:rowOff>
    </xdr:from>
    <xdr:to>
      <xdr:col>3</xdr:col>
      <xdr:colOff>142875</xdr:colOff>
      <xdr:row>75</xdr:row>
      <xdr:rowOff>120142</xdr:rowOff>
    </xdr:to>
    <xdr:cxnSp macro="">
      <xdr:nvCxnSpPr>
        <xdr:cNvPr id="374" name="直線コネクタ 373"/>
        <xdr:cNvCxnSpPr/>
      </xdr:nvCxnSpPr>
      <xdr:spPr>
        <a:xfrm flipV="1">
          <a:off x="1320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96774</xdr:rowOff>
    </xdr:from>
    <xdr:to>
      <xdr:col>3</xdr:col>
      <xdr:colOff>193675</xdr:colOff>
      <xdr:row>80</xdr:row>
      <xdr:rowOff>26924</xdr:rowOff>
    </xdr:to>
    <xdr:sp macro="" textlink="">
      <xdr:nvSpPr>
        <xdr:cNvPr id="375" name="フローチャート : 判断 374"/>
        <xdr:cNvSpPr/>
      </xdr:nvSpPr>
      <xdr:spPr>
        <a:xfrm>
          <a:off x="2159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11701</xdr:rowOff>
    </xdr:from>
    <xdr:ext cx="762000" cy="259045"/>
    <xdr:sp macro="" textlink="">
      <xdr:nvSpPr>
        <xdr:cNvPr id="376" name="テキスト ボックス 375"/>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77" name="フローチャート : 判断 376"/>
        <xdr:cNvSpPr/>
      </xdr:nvSpPr>
      <xdr:spPr>
        <a:xfrm>
          <a:off x="1270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378" name="テキスト ボックス 377"/>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57912</xdr:rowOff>
    </xdr:from>
    <xdr:to>
      <xdr:col>7</xdr:col>
      <xdr:colOff>66675</xdr:colOff>
      <xdr:row>74</xdr:row>
      <xdr:rowOff>159512</xdr:rowOff>
    </xdr:to>
    <xdr:sp macro="" textlink="">
      <xdr:nvSpPr>
        <xdr:cNvPr id="384" name="円/楕円 383"/>
        <xdr:cNvSpPr/>
      </xdr:nvSpPr>
      <xdr:spPr>
        <a:xfrm>
          <a:off x="47752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74439</xdr:rowOff>
    </xdr:from>
    <xdr:ext cx="762000" cy="259045"/>
    <xdr:sp macro="" textlink="">
      <xdr:nvSpPr>
        <xdr:cNvPr id="385" name="公債費該当値テキスト"/>
        <xdr:cNvSpPr txBox="1"/>
      </xdr:nvSpPr>
      <xdr:spPr>
        <a:xfrm>
          <a:off x="4914900" y="1259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32766</xdr:rowOff>
    </xdr:from>
    <xdr:to>
      <xdr:col>5</xdr:col>
      <xdr:colOff>600075</xdr:colOff>
      <xdr:row>75</xdr:row>
      <xdr:rowOff>134366</xdr:rowOff>
    </xdr:to>
    <xdr:sp macro="" textlink="">
      <xdr:nvSpPr>
        <xdr:cNvPr id="386" name="円/楕円 385"/>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144543</xdr:rowOff>
    </xdr:from>
    <xdr:ext cx="736600" cy="259045"/>
    <xdr:sp macro="" textlink="">
      <xdr:nvSpPr>
        <xdr:cNvPr id="387" name="テキスト ボックス 386"/>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88" name="円/楕円 387"/>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89" name="テキスト ボックス 388"/>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60198</xdr:rowOff>
    </xdr:from>
    <xdr:to>
      <xdr:col>3</xdr:col>
      <xdr:colOff>193675</xdr:colOff>
      <xdr:row>75</xdr:row>
      <xdr:rowOff>161798</xdr:rowOff>
    </xdr:to>
    <xdr:sp macro="" textlink="">
      <xdr:nvSpPr>
        <xdr:cNvPr id="390" name="円/楕円 389"/>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525</xdr:rowOff>
    </xdr:from>
    <xdr:ext cx="762000" cy="259045"/>
    <xdr:sp macro="" textlink="">
      <xdr:nvSpPr>
        <xdr:cNvPr id="391" name="テキスト ボックス 390"/>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69342</xdr:rowOff>
    </xdr:from>
    <xdr:to>
      <xdr:col>1</xdr:col>
      <xdr:colOff>676275</xdr:colOff>
      <xdr:row>75</xdr:row>
      <xdr:rowOff>170942</xdr:rowOff>
    </xdr:to>
    <xdr:sp macro="" textlink="">
      <xdr:nvSpPr>
        <xdr:cNvPr id="392" name="円/楕円 391"/>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9669</xdr:rowOff>
    </xdr:from>
    <xdr:ext cx="762000" cy="259045"/>
    <xdr:sp macro="" textlink="">
      <xdr:nvSpPr>
        <xdr:cNvPr id="393" name="テキスト ボックス 392"/>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に係る経常収支比率は，補助費等などが類似団体を上回っていることから類似団体平均と比較して高い状態にある。前年度に比べて上昇したのは維持補修費，繰出金及び物件費に係る経常経費充当一般財源等の増加が主な要因である。今後も八千代町第３次行財政集中改革プランに基づく徹底した経費削減を行い，また，平成２５年度の職員数１７７人を基準に定員適正化を推し進めるなど歳出の抑制に努める。</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77470</xdr:rowOff>
    </xdr:from>
    <xdr:to>
      <xdr:col>24</xdr:col>
      <xdr:colOff>31750</xdr:colOff>
      <xdr:row>80</xdr:row>
      <xdr:rowOff>111761</xdr:rowOff>
    </xdr:to>
    <xdr:cxnSp macro="">
      <xdr:nvCxnSpPr>
        <xdr:cNvPr id="421" name="直線コネクタ 420"/>
        <xdr:cNvCxnSpPr/>
      </xdr:nvCxnSpPr>
      <xdr:spPr>
        <a:xfrm flipV="1">
          <a:off x="16510000" y="125933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83838</xdr:rowOff>
    </xdr:from>
    <xdr:ext cx="762000" cy="259045"/>
    <xdr:sp macro="" textlink="">
      <xdr:nvSpPr>
        <xdr:cNvPr id="422"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628650</xdr:colOff>
      <xdr:row>80</xdr:row>
      <xdr:rowOff>111761</xdr:rowOff>
    </xdr:from>
    <xdr:to>
      <xdr:col>24</xdr:col>
      <xdr:colOff>120650</xdr:colOff>
      <xdr:row>80</xdr:row>
      <xdr:rowOff>111761</xdr:rowOff>
    </xdr:to>
    <xdr:cxnSp macro="">
      <xdr:nvCxnSpPr>
        <xdr:cNvPr id="423" name="直線コネクタ 422"/>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163847</xdr:rowOff>
    </xdr:from>
    <xdr:ext cx="762000" cy="259045"/>
    <xdr:sp macro="" textlink="">
      <xdr:nvSpPr>
        <xdr:cNvPr id="424"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628650</xdr:colOff>
      <xdr:row>73</xdr:row>
      <xdr:rowOff>77470</xdr:rowOff>
    </xdr:from>
    <xdr:to>
      <xdr:col>24</xdr:col>
      <xdr:colOff>120650</xdr:colOff>
      <xdr:row>73</xdr:row>
      <xdr:rowOff>77470</xdr:rowOff>
    </xdr:to>
    <xdr:cxnSp macro="">
      <xdr:nvCxnSpPr>
        <xdr:cNvPr id="425" name="直線コネクタ 424"/>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111761</xdr:rowOff>
    </xdr:from>
    <xdr:to>
      <xdr:col>24</xdr:col>
      <xdr:colOff>31750</xdr:colOff>
      <xdr:row>79</xdr:row>
      <xdr:rowOff>168911</xdr:rowOff>
    </xdr:to>
    <xdr:cxnSp macro="">
      <xdr:nvCxnSpPr>
        <xdr:cNvPr id="426" name="直線コネクタ 425"/>
        <xdr:cNvCxnSpPr/>
      </xdr:nvCxnSpPr>
      <xdr:spPr>
        <a:xfrm>
          <a:off x="15671800" y="1348486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165117</xdr:rowOff>
    </xdr:from>
    <xdr:ext cx="762000" cy="259045"/>
    <xdr:sp macro="" textlink="">
      <xdr:nvSpPr>
        <xdr:cNvPr id="427" name="公債費以外平均値テキスト"/>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28" name="フローチャート : 判断 427"/>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111761</xdr:rowOff>
    </xdr:from>
    <xdr:to>
      <xdr:col>22</xdr:col>
      <xdr:colOff>565150</xdr:colOff>
      <xdr:row>78</xdr:row>
      <xdr:rowOff>142239</xdr:rowOff>
    </xdr:to>
    <xdr:cxnSp macro="">
      <xdr:nvCxnSpPr>
        <xdr:cNvPr id="429" name="直線コネクタ 428"/>
        <xdr:cNvCxnSpPr/>
      </xdr:nvCxnSpPr>
      <xdr:spPr>
        <a:xfrm flipV="1">
          <a:off x="14782800" y="13484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129540</xdr:rowOff>
    </xdr:from>
    <xdr:to>
      <xdr:col>22</xdr:col>
      <xdr:colOff>615950</xdr:colOff>
      <xdr:row>75</xdr:row>
      <xdr:rowOff>59690</xdr:rowOff>
    </xdr:to>
    <xdr:sp macro="" textlink="">
      <xdr:nvSpPr>
        <xdr:cNvPr id="430" name="フローチャート : 判断 429"/>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69867</xdr:rowOff>
    </xdr:from>
    <xdr:ext cx="736600" cy="259045"/>
    <xdr:sp macro="" textlink="">
      <xdr:nvSpPr>
        <xdr:cNvPr id="431" name="テキスト ボックス 430"/>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142239</xdr:rowOff>
    </xdr:to>
    <xdr:cxnSp macro="">
      <xdr:nvCxnSpPr>
        <xdr:cNvPr id="432" name="直線コネクタ 431"/>
        <xdr:cNvCxnSpPr/>
      </xdr:nvCxnSpPr>
      <xdr:spPr>
        <a:xfrm>
          <a:off x="13893800" y="13385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144780</xdr:rowOff>
    </xdr:from>
    <xdr:to>
      <xdr:col>21</xdr:col>
      <xdr:colOff>412750</xdr:colOff>
      <xdr:row>75</xdr:row>
      <xdr:rowOff>74930</xdr:rowOff>
    </xdr:to>
    <xdr:sp macro="" textlink="">
      <xdr:nvSpPr>
        <xdr:cNvPr id="433" name="フローチャート : 判断 432"/>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34" name="テキスト ボックス 433"/>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27939</xdr:rowOff>
    </xdr:to>
    <xdr:cxnSp macro="">
      <xdr:nvCxnSpPr>
        <xdr:cNvPr id="435" name="直線コネクタ 434"/>
        <xdr:cNvCxnSpPr/>
      </xdr:nvCxnSpPr>
      <xdr:spPr>
        <a:xfrm flipV="1">
          <a:off x="13004800" y="13385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83820</xdr:rowOff>
    </xdr:from>
    <xdr:to>
      <xdr:col>20</xdr:col>
      <xdr:colOff>209550</xdr:colOff>
      <xdr:row>75</xdr:row>
      <xdr:rowOff>13970</xdr:rowOff>
    </xdr:to>
    <xdr:sp macro="" textlink="">
      <xdr:nvSpPr>
        <xdr:cNvPr id="436" name="フローチャート : 判断 435"/>
        <xdr:cNvSpPr/>
      </xdr:nvSpPr>
      <xdr:spPr>
        <a:xfrm>
          <a:off x="13843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24147</xdr:rowOff>
    </xdr:from>
    <xdr:ext cx="762000" cy="259045"/>
    <xdr:sp macro="" textlink="">
      <xdr:nvSpPr>
        <xdr:cNvPr id="437" name="テキスト ボックス 436"/>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38" name="フローチャート : 判断 437"/>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39" name="テキスト ボックス 438"/>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118111</xdr:rowOff>
    </xdr:from>
    <xdr:to>
      <xdr:col>24</xdr:col>
      <xdr:colOff>82550</xdr:colOff>
      <xdr:row>80</xdr:row>
      <xdr:rowOff>48261</xdr:rowOff>
    </xdr:to>
    <xdr:sp macro="" textlink="">
      <xdr:nvSpPr>
        <xdr:cNvPr id="445" name="円/楕円 444"/>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26688</xdr:rowOff>
    </xdr:from>
    <xdr:ext cx="762000" cy="259045"/>
    <xdr:sp macro="" textlink="">
      <xdr:nvSpPr>
        <xdr:cNvPr id="446" name="公債費以外該当値テキスト"/>
        <xdr:cNvSpPr txBox="1"/>
      </xdr:nvSpPr>
      <xdr:spPr>
        <a:xfrm>
          <a:off x="16598900" y="135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60961</xdr:rowOff>
    </xdr:from>
    <xdr:to>
      <xdr:col>22</xdr:col>
      <xdr:colOff>615950</xdr:colOff>
      <xdr:row>78</xdr:row>
      <xdr:rowOff>162561</xdr:rowOff>
    </xdr:to>
    <xdr:sp macro="" textlink="">
      <xdr:nvSpPr>
        <xdr:cNvPr id="447" name="円/楕円 446"/>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147338</xdr:rowOff>
    </xdr:from>
    <xdr:ext cx="736600" cy="259045"/>
    <xdr:sp macro="" textlink="">
      <xdr:nvSpPr>
        <xdr:cNvPr id="448" name="テキスト ボックス 447"/>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91439</xdr:rowOff>
    </xdr:from>
    <xdr:to>
      <xdr:col>21</xdr:col>
      <xdr:colOff>412750</xdr:colOff>
      <xdr:row>79</xdr:row>
      <xdr:rowOff>21589</xdr:rowOff>
    </xdr:to>
    <xdr:sp macro="" textlink="">
      <xdr:nvSpPr>
        <xdr:cNvPr id="449" name="円/楕円 448"/>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6366</xdr:rowOff>
    </xdr:from>
    <xdr:ext cx="762000" cy="259045"/>
    <xdr:sp macro="" textlink="">
      <xdr:nvSpPr>
        <xdr:cNvPr id="450" name="テキスト ボックス 449"/>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51" name="円/楕円 450"/>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48277</xdr:rowOff>
    </xdr:from>
    <xdr:ext cx="762000" cy="259045"/>
    <xdr:sp macro="" textlink="">
      <xdr:nvSpPr>
        <xdr:cNvPr id="452" name="テキスト ボックス 45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148589</xdr:rowOff>
    </xdr:from>
    <xdr:to>
      <xdr:col>19</xdr:col>
      <xdr:colOff>6350</xdr:colOff>
      <xdr:row>78</xdr:row>
      <xdr:rowOff>78739</xdr:rowOff>
    </xdr:to>
    <xdr:sp macro="" textlink="">
      <xdr:nvSpPr>
        <xdr:cNvPr id="453" name="円/楕円 452"/>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63516</xdr:rowOff>
    </xdr:from>
    <xdr:ext cx="762000" cy="259045"/>
    <xdr:sp macro="" textlink="">
      <xdr:nvSpPr>
        <xdr:cNvPr id="454" name="テキスト ボックス 453"/>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茨城県八千代町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155651</xdr:rowOff>
    </xdr:from>
    <xdr:to>
      <xdr:col>4</xdr:col>
      <xdr:colOff>1117600</xdr:colOff>
      <xdr:row>20</xdr:row>
      <xdr:rowOff>79242</xdr:rowOff>
    </xdr:to>
    <xdr:cxnSp macro="">
      <xdr:nvCxnSpPr>
        <xdr:cNvPr id="45" name="直線コネクタ 44"/>
        <xdr:cNvCxnSpPr/>
      </xdr:nvCxnSpPr>
      <xdr:spPr bwMode="auto">
        <a:xfrm flipV="1">
          <a:off x="5651500" y="2089226"/>
          <a:ext cx="0" cy="1466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51319</xdr:rowOff>
    </xdr:from>
    <xdr:ext cx="762000" cy="259045"/>
    <xdr:sp macro="" textlink="">
      <xdr:nvSpPr>
        <xdr:cNvPr id="46" name="人口1人当たり決算額の推移最小値テキスト130"/>
        <xdr:cNvSpPr txBox="1"/>
      </xdr:nvSpPr>
      <xdr:spPr>
        <a:xfrm>
          <a:off x="5740400" y="35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60,007</a:t>
          </a:r>
          <a:endParaRPr kumimoji="1" lang="ja-JP" altLang="en-US" sz="1000" b="1">
            <a:latin typeface="ＭＳ Ｐゴシック"/>
          </a:endParaRPr>
        </a:p>
      </xdr:txBody>
    </xdr:sp>
    <xdr:clientData/>
  </xdr:oneCellAnchor>
  <xdr:twoCellAnchor>
    <xdr:from>
      <xdr:col>4</xdr:col>
      <xdr:colOff>1028700</xdr:colOff>
      <xdr:row>20</xdr:row>
      <xdr:rowOff>79242</xdr:rowOff>
    </xdr:from>
    <xdr:to>
      <xdr:col>5</xdr:col>
      <xdr:colOff>73025</xdr:colOff>
      <xdr:row>20</xdr:row>
      <xdr:rowOff>79242</xdr:rowOff>
    </xdr:to>
    <xdr:cxnSp macro="">
      <xdr:nvCxnSpPr>
        <xdr:cNvPr id="47" name="直線コネクタ 46"/>
        <xdr:cNvCxnSpPr/>
      </xdr:nvCxnSpPr>
      <xdr:spPr bwMode="auto">
        <a:xfrm>
          <a:off x="5562600" y="355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70578</xdr:rowOff>
    </xdr:from>
    <xdr:ext cx="762000" cy="259045"/>
    <xdr:sp macro="" textlink="">
      <xdr:nvSpPr>
        <xdr:cNvPr id="48" name="人口1人当たり決算額の推移最大値テキスト130"/>
        <xdr:cNvSpPr txBox="1"/>
      </xdr:nvSpPr>
      <xdr:spPr>
        <a:xfrm>
          <a:off x="5740400" y="183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136,996</a:t>
          </a:r>
          <a:endParaRPr kumimoji="1" lang="ja-JP" altLang="en-US" sz="1000" b="1">
            <a:latin typeface="ＭＳ Ｐゴシック"/>
          </a:endParaRPr>
        </a:p>
      </xdr:txBody>
    </xdr:sp>
    <xdr:clientData/>
  </xdr:oneCellAnchor>
  <xdr:twoCellAnchor>
    <xdr:from>
      <xdr:col>4</xdr:col>
      <xdr:colOff>1028700</xdr:colOff>
      <xdr:row>11</xdr:row>
      <xdr:rowOff>155651</xdr:rowOff>
    </xdr:from>
    <xdr:to>
      <xdr:col>5</xdr:col>
      <xdr:colOff>73025</xdr:colOff>
      <xdr:row>11</xdr:row>
      <xdr:rowOff>155651</xdr:rowOff>
    </xdr:to>
    <xdr:cxnSp macro="">
      <xdr:nvCxnSpPr>
        <xdr:cNvPr id="49" name="直線コネクタ 48"/>
        <xdr:cNvCxnSpPr/>
      </xdr:nvCxnSpPr>
      <xdr:spPr bwMode="auto">
        <a:xfrm>
          <a:off x="5562600" y="208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104788</xdr:rowOff>
    </xdr:from>
    <xdr:to>
      <xdr:col>4</xdr:col>
      <xdr:colOff>1117600</xdr:colOff>
      <xdr:row>19</xdr:row>
      <xdr:rowOff>137287</xdr:rowOff>
    </xdr:to>
    <xdr:cxnSp macro="">
      <xdr:nvCxnSpPr>
        <xdr:cNvPr id="50" name="直線コネクタ 49"/>
        <xdr:cNvCxnSpPr/>
      </xdr:nvCxnSpPr>
      <xdr:spPr bwMode="auto">
        <a:xfrm flipV="1">
          <a:off x="5003800" y="3409963"/>
          <a:ext cx="6477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64190</xdr:rowOff>
    </xdr:from>
    <xdr:ext cx="762000" cy="259045"/>
    <xdr:sp macro="" textlink="">
      <xdr:nvSpPr>
        <xdr:cNvPr id="51" name="人口1人当たり決算額の推移平均値テキスト130"/>
        <xdr:cNvSpPr txBox="1"/>
      </xdr:nvSpPr>
      <xdr:spPr>
        <a:xfrm>
          <a:off x="5740400" y="25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47663</xdr:rowOff>
    </xdr:from>
    <xdr:to>
      <xdr:col>5</xdr:col>
      <xdr:colOff>34925</xdr:colOff>
      <xdr:row>15</xdr:row>
      <xdr:rowOff>149263</xdr:rowOff>
    </xdr:to>
    <xdr:sp macro="" textlink="">
      <xdr:nvSpPr>
        <xdr:cNvPr id="52" name="フローチャート : 判断 51"/>
        <xdr:cNvSpPr/>
      </xdr:nvSpPr>
      <xdr:spPr bwMode="auto">
        <a:xfrm>
          <a:off x="56007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86042</xdr:rowOff>
    </xdr:from>
    <xdr:to>
      <xdr:col>4</xdr:col>
      <xdr:colOff>469900</xdr:colOff>
      <xdr:row>19</xdr:row>
      <xdr:rowOff>137287</xdr:rowOff>
    </xdr:to>
    <xdr:cxnSp macro="">
      <xdr:nvCxnSpPr>
        <xdr:cNvPr id="53" name="直線コネクタ 52"/>
        <xdr:cNvCxnSpPr/>
      </xdr:nvCxnSpPr>
      <xdr:spPr bwMode="auto">
        <a:xfrm>
          <a:off x="4305300" y="3391217"/>
          <a:ext cx="698500" cy="51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123787</xdr:rowOff>
    </xdr:from>
    <xdr:to>
      <xdr:col>4</xdr:col>
      <xdr:colOff>520700</xdr:colOff>
      <xdr:row>16</xdr:row>
      <xdr:rowOff>53937</xdr:rowOff>
    </xdr:to>
    <xdr:sp macro="" textlink="">
      <xdr:nvSpPr>
        <xdr:cNvPr id="54" name="フローチャート : 判断 53"/>
        <xdr:cNvSpPr/>
      </xdr:nvSpPr>
      <xdr:spPr bwMode="auto">
        <a:xfrm>
          <a:off x="49530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64114</xdr:rowOff>
    </xdr:from>
    <xdr:ext cx="736600" cy="259045"/>
    <xdr:sp macro="" textlink="">
      <xdr:nvSpPr>
        <xdr:cNvPr id="55" name="テキスト ボックス 54"/>
        <xdr:cNvSpPr txBox="1"/>
      </xdr:nvSpPr>
      <xdr:spPr>
        <a:xfrm>
          <a:off x="4622800" y="251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6642</xdr:rowOff>
    </xdr:from>
    <xdr:to>
      <xdr:col>3</xdr:col>
      <xdr:colOff>904875</xdr:colOff>
      <xdr:row>19</xdr:row>
      <xdr:rowOff>86042</xdr:rowOff>
    </xdr:to>
    <xdr:cxnSp macro="">
      <xdr:nvCxnSpPr>
        <xdr:cNvPr id="56" name="直線コネクタ 55"/>
        <xdr:cNvCxnSpPr/>
      </xdr:nvCxnSpPr>
      <xdr:spPr bwMode="auto">
        <a:xfrm>
          <a:off x="3606800" y="3311817"/>
          <a:ext cx="698500" cy="7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85687</xdr:rowOff>
    </xdr:from>
    <xdr:to>
      <xdr:col>3</xdr:col>
      <xdr:colOff>955675</xdr:colOff>
      <xdr:row>16</xdr:row>
      <xdr:rowOff>15837</xdr:rowOff>
    </xdr:to>
    <xdr:sp macro="" textlink="">
      <xdr:nvSpPr>
        <xdr:cNvPr id="57" name="フローチャート : 判断 56"/>
        <xdr:cNvSpPr/>
      </xdr:nvSpPr>
      <xdr:spPr bwMode="auto">
        <a:xfrm>
          <a:off x="42545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26014</xdr:rowOff>
    </xdr:from>
    <xdr:ext cx="762000" cy="259045"/>
    <xdr:sp macro="" textlink="">
      <xdr:nvSpPr>
        <xdr:cNvPr id="58" name="テキスト ボックス 57"/>
        <xdr:cNvSpPr txBox="1"/>
      </xdr:nvSpPr>
      <xdr:spPr>
        <a:xfrm>
          <a:off x="3924300" y="24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6642</xdr:rowOff>
    </xdr:from>
    <xdr:to>
      <xdr:col>3</xdr:col>
      <xdr:colOff>206375</xdr:colOff>
      <xdr:row>19</xdr:row>
      <xdr:rowOff>9690</xdr:rowOff>
    </xdr:to>
    <xdr:cxnSp macro="">
      <xdr:nvCxnSpPr>
        <xdr:cNvPr id="59" name="直線コネクタ 58"/>
        <xdr:cNvCxnSpPr/>
      </xdr:nvCxnSpPr>
      <xdr:spPr bwMode="auto">
        <a:xfrm flipV="1">
          <a:off x="2908300" y="3311817"/>
          <a:ext cx="698500" cy="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42996</xdr:rowOff>
    </xdr:from>
    <xdr:to>
      <xdr:col>3</xdr:col>
      <xdr:colOff>257175</xdr:colOff>
      <xdr:row>15</xdr:row>
      <xdr:rowOff>144596</xdr:rowOff>
    </xdr:to>
    <xdr:sp macro="" textlink="">
      <xdr:nvSpPr>
        <xdr:cNvPr id="60" name="フローチャート : 判断 59"/>
        <xdr:cNvSpPr/>
      </xdr:nvSpPr>
      <xdr:spPr bwMode="auto">
        <a:xfrm>
          <a:off x="35560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154773</xdr:rowOff>
    </xdr:from>
    <xdr:ext cx="762000" cy="259045"/>
    <xdr:sp macro="" textlink="">
      <xdr:nvSpPr>
        <xdr:cNvPr id="61" name="テキスト ボックス 60"/>
        <xdr:cNvSpPr txBox="1"/>
      </xdr:nvSpPr>
      <xdr:spPr>
        <a:xfrm>
          <a:off x="3225800" y="24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100432</xdr:rowOff>
    </xdr:from>
    <xdr:to>
      <xdr:col>2</xdr:col>
      <xdr:colOff>692150</xdr:colOff>
      <xdr:row>15</xdr:row>
      <xdr:rowOff>30582</xdr:rowOff>
    </xdr:to>
    <xdr:sp macro="" textlink="">
      <xdr:nvSpPr>
        <xdr:cNvPr id="62" name="フローチャート : 判断 61"/>
        <xdr:cNvSpPr/>
      </xdr:nvSpPr>
      <xdr:spPr bwMode="auto">
        <a:xfrm>
          <a:off x="2857500" y="2548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40759</xdr:rowOff>
    </xdr:from>
    <xdr:ext cx="762000" cy="259045"/>
    <xdr:sp macro="" textlink="">
      <xdr:nvSpPr>
        <xdr:cNvPr id="63" name="テキスト ボックス 62"/>
        <xdr:cNvSpPr txBox="1"/>
      </xdr:nvSpPr>
      <xdr:spPr>
        <a:xfrm>
          <a:off x="2527300" y="231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53988</xdr:rowOff>
    </xdr:from>
    <xdr:to>
      <xdr:col>5</xdr:col>
      <xdr:colOff>34925</xdr:colOff>
      <xdr:row>19</xdr:row>
      <xdr:rowOff>155588</xdr:rowOff>
    </xdr:to>
    <xdr:sp macro="" textlink="">
      <xdr:nvSpPr>
        <xdr:cNvPr id="69" name="円/楕円 68"/>
        <xdr:cNvSpPr/>
      </xdr:nvSpPr>
      <xdr:spPr bwMode="auto">
        <a:xfrm>
          <a:off x="5600700" y="3359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26065</xdr:rowOff>
    </xdr:from>
    <xdr:ext cx="762000" cy="259045"/>
    <xdr:sp macro="" textlink="">
      <xdr:nvSpPr>
        <xdr:cNvPr id="70" name="人口1人当たり決算額の推移該当値テキスト130"/>
        <xdr:cNvSpPr txBox="1"/>
      </xdr:nvSpPr>
      <xdr:spPr>
        <a:xfrm>
          <a:off x="5740400" y="33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67,666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86487</xdr:rowOff>
    </xdr:from>
    <xdr:to>
      <xdr:col>4</xdr:col>
      <xdr:colOff>520700</xdr:colOff>
      <xdr:row>20</xdr:row>
      <xdr:rowOff>16637</xdr:rowOff>
    </xdr:to>
    <xdr:sp macro="" textlink="">
      <xdr:nvSpPr>
        <xdr:cNvPr id="71" name="円/楕円 70"/>
        <xdr:cNvSpPr/>
      </xdr:nvSpPr>
      <xdr:spPr bwMode="auto">
        <a:xfrm>
          <a:off x="4953000" y="339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1414</xdr:rowOff>
    </xdr:from>
    <xdr:ext cx="736600" cy="259045"/>
    <xdr:sp macro="" textlink="">
      <xdr:nvSpPr>
        <xdr:cNvPr id="72" name="テキスト ボックス 71"/>
        <xdr:cNvSpPr txBox="1"/>
      </xdr:nvSpPr>
      <xdr:spPr>
        <a:xfrm>
          <a:off x="4622800" y="3478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65,960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35242</xdr:rowOff>
    </xdr:from>
    <xdr:to>
      <xdr:col>3</xdr:col>
      <xdr:colOff>955675</xdr:colOff>
      <xdr:row>19</xdr:row>
      <xdr:rowOff>136842</xdr:rowOff>
    </xdr:to>
    <xdr:sp macro="" textlink="">
      <xdr:nvSpPr>
        <xdr:cNvPr id="73" name="円/楕円 72"/>
        <xdr:cNvSpPr/>
      </xdr:nvSpPr>
      <xdr:spPr bwMode="auto">
        <a:xfrm>
          <a:off x="4254500" y="334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121619</xdr:rowOff>
    </xdr:from>
    <xdr:ext cx="762000" cy="259045"/>
    <xdr:sp macro="" textlink="">
      <xdr:nvSpPr>
        <xdr:cNvPr id="74" name="テキスト ボックス 73"/>
        <xdr:cNvSpPr txBox="1"/>
      </xdr:nvSpPr>
      <xdr:spPr>
        <a:xfrm>
          <a:off x="3924300" y="342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127292</xdr:rowOff>
    </xdr:from>
    <xdr:to>
      <xdr:col>3</xdr:col>
      <xdr:colOff>257175</xdr:colOff>
      <xdr:row>19</xdr:row>
      <xdr:rowOff>57442</xdr:rowOff>
    </xdr:to>
    <xdr:sp macro="" textlink="">
      <xdr:nvSpPr>
        <xdr:cNvPr id="75" name="円/楕円 74"/>
        <xdr:cNvSpPr/>
      </xdr:nvSpPr>
      <xdr:spPr bwMode="auto">
        <a:xfrm>
          <a:off x="3556000" y="3261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42219</xdr:rowOff>
    </xdr:from>
    <xdr:ext cx="762000" cy="259045"/>
    <xdr:sp macro="" textlink="">
      <xdr:nvSpPr>
        <xdr:cNvPr id="76" name="テキスト ボックス 75"/>
        <xdr:cNvSpPr txBox="1"/>
      </xdr:nvSpPr>
      <xdr:spPr>
        <a:xfrm>
          <a:off x="3225800" y="33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130340</xdr:rowOff>
    </xdr:from>
    <xdr:to>
      <xdr:col>2</xdr:col>
      <xdr:colOff>692150</xdr:colOff>
      <xdr:row>19</xdr:row>
      <xdr:rowOff>60490</xdr:rowOff>
    </xdr:to>
    <xdr:sp macro="" textlink="">
      <xdr:nvSpPr>
        <xdr:cNvPr id="77" name="円/楕円 76"/>
        <xdr:cNvSpPr/>
      </xdr:nvSpPr>
      <xdr:spPr bwMode="auto">
        <a:xfrm>
          <a:off x="2857500" y="326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45267</xdr:rowOff>
    </xdr:from>
    <xdr:ext cx="762000" cy="259045"/>
    <xdr:sp macro="" textlink="">
      <xdr:nvSpPr>
        <xdr:cNvPr id="78" name="テキスト ボックス 77"/>
        <xdr:cNvSpPr txBox="1"/>
      </xdr:nvSpPr>
      <xdr:spPr>
        <a:xfrm>
          <a:off x="2527300" y="33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110312</xdr:rowOff>
    </xdr:from>
    <xdr:to>
      <xdr:col>4</xdr:col>
      <xdr:colOff>1117600</xdr:colOff>
      <xdr:row>37</xdr:row>
      <xdr:rowOff>167234</xdr:rowOff>
    </xdr:to>
    <xdr:cxnSp macro="">
      <xdr:nvCxnSpPr>
        <xdr:cNvPr id="107" name="直線コネクタ 106"/>
        <xdr:cNvCxnSpPr/>
      </xdr:nvCxnSpPr>
      <xdr:spPr bwMode="auto">
        <a:xfrm flipV="1">
          <a:off x="5651500" y="6034862"/>
          <a:ext cx="0" cy="1257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139311</xdr:rowOff>
    </xdr:from>
    <xdr:ext cx="762000" cy="259045"/>
    <xdr:sp macro="" textlink="">
      <xdr:nvSpPr>
        <xdr:cNvPr id="108" name="人口1人当たり決算額の推移最小値テキスト445"/>
        <xdr:cNvSpPr txBox="1"/>
      </xdr:nvSpPr>
      <xdr:spPr>
        <a:xfrm>
          <a:off x="5740400" y="72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6,944</a:t>
          </a:r>
          <a:endParaRPr kumimoji="1" lang="ja-JP" altLang="en-US" sz="1000" b="1">
            <a:latin typeface="ＭＳ Ｐゴシック"/>
          </a:endParaRPr>
        </a:p>
      </xdr:txBody>
    </xdr:sp>
    <xdr:clientData/>
  </xdr:oneCellAnchor>
  <xdr:twoCellAnchor>
    <xdr:from>
      <xdr:col>4</xdr:col>
      <xdr:colOff>1028700</xdr:colOff>
      <xdr:row>37</xdr:row>
      <xdr:rowOff>167234</xdr:rowOff>
    </xdr:from>
    <xdr:to>
      <xdr:col>5</xdr:col>
      <xdr:colOff>73025</xdr:colOff>
      <xdr:row>37</xdr:row>
      <xdr:rowOff>167234</xdr:rowOff>
    </xdr:to>
    <xdr:cxnSp macro="">
      <xdr:nvCxnSpPr>
        <xdr:cNvPr id="109" name="直線コネクタ 108"/>
        <xdr:cNvCxnSpPr/>
      </xdr:nvCxnSpPr>
      <xdr:spPr bwMode="auto">
        <a:xfrm>
          <a:off x="5562600" y="72919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25239</xdr:rowOff>
    </xdr:from>
    <xdr:ext cx="762000" cy="259045"/>
    <xdr:sp macro="" textlink="">
      <xdr:nvSpPr>
        <xdr:cNvPr id="110" name="人口1人当たり決算額の推移最大値テキスト445"/>
        <xdr:cNvSpPr txBox="1"/>
      </xdr:nvSpPr>
      <xdr:spPr>
        <a:xfrm>
          <a:off x="5740400" y="577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39,938</a:t>
          </a:r>
          <a:endParaRPr kumimoji="1" lang="ja-JP" altLang="en-US" sz="1000" b="1">
            <a:latin typeface="ＭＳ Ｐゴシック"/>
          </a:endParaRPr>
        </a:p>
      </xdr:txBody>
    </xdr:sp>
    <xdr:clientData/>
  </xdr:oneCellAnchor>
  <xdr:twoCellAnchor>
    <xdr:from>
      <xdr:col>4</xdr:col>
      <xdr:colOff>1028700</xdr:colOff>
      <xdr:row>33</xdr:row>
      <xdr:rowOff>110312</xdr:rowOff>
    </xdr:from>
    <xdr:to>
      <xdr:col>5</xdr:col>
      <xdr:colOff>73025</xdr:colOff>
      <xdr:row>33</xdr:row>
      <xdr:rowOff>110312</xdr:rowOff>
    </xdr:to>
    <xdr:cxnSp macro="">
      <xdr:nvCxnSpPr>
        <xdr:cNvPr id="111" name="直線コネクタ 110"/>
        <xdr:cNvCxnSpPr/>
      </xdr:nvCxnSpPr>
      <xdr:spPr bwMode="auto">
        <a:xfrm>
          <a:off x="5562600" y="60348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36550</xdr:rowOff>
    </xdr:from>
    <xdr:to>
      <xdr:col>4</xdr:col>
      <xdr:colOff>1117600</xdr:colOff>
      <xdr:row>35</xdr:row>
      <xdr:rowOff>288239</xdr:rowOff>
    </xdr:to>
    <xdr:cxnSp macro="">
      <xdr:nvCxnSpPr>
        <xdr:cNvPr id="112" name="直線コネクタ 111"/>
        <xdr:cNvCxnSpPr/>
      </xdr:nvCxnSpPr>
      <xdr:spPr bwMode="auto">
        <a:xfrm>
          <a:off x="5003800" y="6646900"/>
          <a:ext cx="647700" cy="25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122521</xdr:rowOff>
    </xdr:from>
    <xdr:ext cx="762000" cy="259045"/>
    <xdr:sp macro="" textlink="">
      <xdr:nvSpPr>
        <xdr:cNvPr id="113" name="人口1人当たり決算額の推移平均値テキスト445"/>
        <xdr:cNvSpPr txBox="1"/>
      </xdr:nvSpPr>
      <xdr:spPr>
        <a:xfrm>
          <a:off x="5740400" y="638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277444</xdr:rowOff>
    </xdr:from>
    <xdr:to>
      <xdr:col>5</xdr:col>
      <xdr:colOff>34925</xdr:colOff>
      <xdr:row>35</xdr:row>
      <xdr:rowOff>36144</xdr:rowOff>
    </xdr:to>
    <xdr:sp macro="" textlink="">
      <xdr:nvSpPr>
        <xdr:cNvPr id="114" name="フローチャート : 判断 113"/>
        <xdr:cNvSpPr/>
      </xdr:nvSpPr>
      <xdr:spPr bwMode="auto">
        <a:xfrm>
          <a:off x="5600700" y="6544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315747</xdr:rowOff>
    </xdr:from>
    <xdr:to>
      <xdr:col>4</xdr:col>
      <xdr:colOff>469900</xdr:colOff>
      <xdr:row>35</xdr:row>
      <xdr:rowOff>36550</xdr:rowOff>
    </xdr:to>
    <xdr:cxnSp macro="">
      <xdr:nvCxnSpPr>
        <xdr:cNvPr id="115" name="直線コネクタ 114"/>
        <xdr:cNvCxnSpPr/>
      </xdr:nvCxnSpPr>
      <xdr:spPr bwMode="auto">
        <a:xfrm>
          <a:off x="4305300" y="6583197"/>
          <a:ext cx="698500" cy="6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121729</xdr:rowOff>
    </xdr:from>
    <xdr:to>
      <xdr:col>4</xdr:col>
      <xdr:colOff>520700</xdr:colOff>
      <xdr:row>34</xdr:row>
      <xdr:rowOff>223329</xdr:rowOff>
    </xdr:to>
    <xdr:sp macro="" textlink="">
      <xdr:nvSpPr>
        <xdr:cNvPr id="116" name="フローチャート : 判断 115"/>
        <xdr:cNvSpPr/>
      </xdr:nvSpPr>
      <xdr:spPr bwMode="auto">
        <a:xfrm>
          <a:off x="4953000" y="63891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233506</xdr:rowOff>
    </xdr:from>
    <xdr:ext cx="736600" cy="259045"/>
    <xdr:sp macro="" textlink="">
      <xdr:nvSpPr>
        <xdr:cNvPr id="117" name="テキスト ボックス 116"/>
        <xdr:cNvSpPr txBox="1"/>
      </xdr:nvSpPr>
      <xdr:spPr>
        <a:xfrm>
          <a:off x="4622800" y="615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121971</xdr:rowOff>
    </xdr:from>
    <xdr:to>
      <xdr:col>3</xdr:col>
      <xdr:colOff>904875</xdr:colOff>
      <xdr:row>34</xdr:row>
      <xdr:rowOff>315747</xdr:rowOff>
    </xdr:to>
    <xdr:cxnSp macro="">
      <xdr:nvCxnSpPr>
        <xdr:cNvPr id="118" name="直線コネクタ 117"/>
        <xdr:cNvCxnSpPr/>
      </xdr:nvCxnSpPr>
      <xdr:spPr bwMode="auto">
        <a:xfrm>
          <a:off x="3606800" y="6389421"/>
          <a:ext cx="698500" cy="193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1905</xdr:rowOff>
    </xdr:from>
    <xdr:to>
      <xdr:col>3</xdr:col>
      <xdr:colOff>955675</xdr:colOff>
      <xdr:row>34</xdr:row>
      <xdr:rowOff>103505</xdr:rowOff>
    </xdr:to>
    <xdr:sp macro="" textlink="">
      <xdr:nvSpPr>
        <xdr:cNvPr id="119" name="フローチャート : 判断 118"/>
        <xdr:cNvSpPr/>
      </xdr:nvSpPr>
      <xdr:spPr bwMode="auto">
        <a:xfrm>
          <a:off x="4254500" y="6269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113682</xdr:rowOff>
    </xdr:from>
    <xdr:ext cx="762000" cy="259045"/>
    <xdr:sp macro="" textlink="">
      <xdr:nvSpPr>
        <xdr:cNvPr id="120" name="テキスト ボックス 119"/>
        <xdr:cNvSpPr txBox="1"/>
      </xdr:nvSpPr>
      <xdr:spPr>
        <a:xfrm>
          <a:off x="3924300" y="603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62878</xdr:rowOff>
    </xdr:from>
    <xdr:to>
      <xdr:col>3</xdr:col>
      <xdr:colOff>206375</xdr:colOff>
      <xdr:row>34</xdr:row>
      <xdr:rowOff>121971</xdr:rowOff>
    </xdr:to>
    <xdr:cxnSp macro="">
      <xdr:nvCxnSpPr>
        <xdr:cNvPr id="121" name="直線コネクタ 120"/>
        <xdr:cNvCxnSpPr/>
      </xdr:nvCxnSpPr>
      <xdr:spPr bwMode="auto">
        <a:xfrm>
          <a:off x="2908300" y="6330328"/>
          <a:ext cx="698500" cy="59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201625</xdr:rowOff>
    </xdr:from>
    <xdr:to>
      <xdr:col>3</xdr:col>
      <xdr:colOff>257175</xdr:colOff>
      <xdr:row>33</xdr:row>
      <xdr:rowOff>303225</xdr:rowOff>
    </xdr:to>
    <xdr:sp macro="" textlink="">
      <xdr:nvSpPr>
        <xdr:cNvPr id="122" name="フローチャート : 判断 121"/>
        <xdr:cNvSpPr/>
      </xdr:nvSpPr>
      <xdr:spPr bwMode="auto">
        <a:xfrm>
          <a:off x="3556000" y="612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141952</xdr:rowOff>
    </xdr:from>
    <xdr:ext cx="762000" cy="259045"/>
    <xdr:sp macro="" textlink="">
      <xdr:nvSpPr>
        <xdr:cNvPr id="123" name="テキスト ボックス 122"/>
        <xdr:cNvSpPr txBox="1"/>
      </xdr:nvSpPr>
      <xdr:spPr>
        <a:xfrm>
          <a:off x="3225800" y="589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2</xdr:col>
      <xdr:colOff>590550</xdr:colOff>
      <xdr:row>32</xdr:row>
      <xdr:rowOff>120510</xdr:rowOff>
    </xdr:from>
    <xdr:to>
      <xdr:col>2</xdr:col>
      <xdr:colOff>692150</xdr:colOff>
      <xdr:row>33</xdr:row>
      <xdr:rowOff>50660</xdr:rowOff>
    </xdr:to>
    <xdr:sp macro="" textlink="">
      <xdr:nvSpPr>
        <xdr:cNvPr id="124" name="フローチャート : 判断 123"/>
        <xdr:cNvSpPr/>
      </xdr:nvSpPr>
      <xdr:spPr bwMode="auto">
        <a:xfrm>
          <a:off x="2857500" y="5873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232287</xdr:rowOff>
    </xdr:from>
    <xdr:ext cx="762000" cy="259045"/>
    <xdr:sp macro="" textlink="">
      <xdr:nvSpPr>
        <xdr:cNvPr id="125" name="テキスト ボックス 124"/>
        <xdr:cNvSpPr txBox="1"/>
      </xdr:nvSpPr>
      <xdr:spPr>
        <a:xfrm>
          <a:off x="2527300" y="564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237439</xdr:rowOff>
    </xdr:from>
    <xdr:to>
      <xdr:col>5</xdr:col>
      <xdr:colOff>34925</xdr:colOff>
      <xdr:row>35</xdr:row>
      <xdr:rowOff>339039</xdr:rowOff>
    </xdr:to>
    <xdr:sp macro="" textlink="">
      <xdr:nvSpPr>
        <xdr:cNvPr id="131" name="円/楕円 130"/>
        <xdr:cNvSpPr/>
      </xdr:nvSpPr>
      <xdr:spPr bwMode="auto">
        <a:xfrm>
          <a:off x="5600700" y="684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209516</xdr:rowOff>
    </xdr:from>
    <xdr:ext cx="762000" cy="259045"/>
    <xdr:sp macro="" textlink="">
      <xdr:nvSpPr>
        <xdr:cNvPr id="132" name="人口1人当たり決算額の推移該当値テキスト445"/>
        <xdr:cNvSpPr txBox="1"/>
      </xdr:nvSpPr>
      <xdr:spPr>
        <a:xfrm>
          <a:off x="5740400" y="681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328650</xdr:rowOff>
    </xdr:from>
    <xdr:to>
      <xdr:col>4</xdr:col>
      <xdr:colOff>520700</xdr:colOff>
      <xdr:row>35</xdr:row>
      <xdr:rowOff>87350</xdr:rowOff>
    </xdr:to>
    <xdr:sp macro="" textlink="">
      <xdr:nvSpPr>
        <xdr:cNvPr id="133" name="円/楕円 132"/>
        <xdr:cNvSpPr/>
      </xdr:nvSpPr>
      <xdr:spPr bwMode="auto">
        <a:xfrm>
          <a:off x="4953000" y="659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72127</xdr:rowOff>
    </xdr:from>
    <xdr:ext cx="736600" cy="259045"/>
    <xdr:sp macro="" textlink="">
      <xdr:nvSpPr>
        <xdr:cNvPr id="134" name="テキスト ボックス 133"/>
        <xdr:cNvSpPr txBox="1"/>
      </xdr:nvSpPr>
      <xdr:spPr>
        <a:xfrm>
          <a:off x="4622800" y="66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264947</xdr:rowOff>
    </xdr:from>
    <xdr:to>
      <xdr:col>3</xdr:col>
      <xdr:colOff>955675</xdr:colOff>
      <xdr:row>35</xdr:row>
      <xdr:rowOff>23647</xdr:rowOff>
    </xdr:to>
    <xdr:sp macro="" textlink="">
      <xdr:nvSpPr>
        <xdr:cNvPr id="135" name="円/楕円 134"/>
        <xdr:cNvSpPr/>
      </xdr:nvSpPr>
      <xdr:spPr bwMode="auto">
        <a:xfrm>
          <a:off x="4254500" y="6532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8424</xdr:rowOff>
    </xdr:from>
    <xdr:ext cx="762000" cy="259045"/>
    <xdr:sp macro="" textlink="">
      <xdr:nvSpPr>
        <xdr:cNvPr id="136" name="テキスト ボックス 135"/>
        <xdr:cNvSpPr txBox="1"/>
      </xdr:nvSpPr>
      <xdr:spPr>
        <a:xfrm>
          <a:off x="3924300" y="661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71171</xdr:rowOff>
    </xdr:from>
    <xdr:to>
      <xdr:col>3</xdr:col>
      <xdr:colOff>257175</xdr:colOff>
      <xdr:row>34</xdr:row>
      <xdr:rowOff>172771</xdr:rowOff>
    </xdr:to>
    <xdr:sp macro="" textlink="">
      <xdr:nvSpPr>
        <xdr:cNvPr id="137" name="円/楕円 136"/>
        <xdr:cNvSpPr/>
      </xdr:nvSpPr>
      <xdr:spPr bwMode="auto">
        <a:xfrm>
          <a:off x="3556000" y="633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157548</xdr:rowOff>
    </xdr:from>
    <xdr:ext cx="762000" cy="259045"/>
    <xdr:sp macro="" textlink="">
      <xdr:nvSpPr>
        <xdr:cNvPr id="138" name="テキスト ボックス 137"/>
        <xdr:cNvSpPr txBox="1"/>
      </xdr:nvSpPr>
      <xdr:spPr>
        <a:xfrm>
          <a:off x="3225800" y="642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30,632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12078</xdr:rowOff>
    </xdr:from>
    <xdr:to>
      <xdr:col>2</xdr:col>
      <xdr:colOff>692150</xdr:colOff>
      <xdr:row>34</xdr:row>
      <xdr:rowOff>113678</xdr:rowOff>
    </xdr:to>
    <xdr:sp macro="" textlink="">
      <xdr:nvSpPr>
        <xdr:cNvPr id="139" name="円/楕円 138"/>
        <xdr:cNvSpPr/>
      </xdr:nvSpPr>
      <xdr:spPr bwMode="auto">
        <a:xfrm>
          <a:off x="2857500" y="627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98455</xdr:rowOff>
    </xdr:from>
    <xdr:ext cx="762000" cy="259045"/>
    <xdr:sp macro="" textlink="">
      <xdr:nvSpPr>
        <xdr:cNvPr id="140" name="テキスト ボックス 139"/>
        <xdr:cNvSpPr txBox="1"/>
      </xdr:nvSpPr>
      <xdr:spPr>
        <a:xfrm>
          <a:off x="2527300" y="63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は年々上昇傾向にあり，平成２６年度末現在高では平成２２年度末現在高と比較して約７ポイント増の１７．６２％となっている。一般的には標準財政規模に対して１０～１５％程度が適正規模とされているが，本町においては平成２６年度末現在高で約１８％であり概ね良好である。また，実質収支額については標準財政規模に対して概ね９％前後で推移しており，３～５％が適当であるとされる中，今後もこのような数値で継続していくものと思われる。実質単年度収支については標準財政規模に対して概ね２％前後で推移しているが，平成２６年度では単年度収支が前年度より減となったため低下している</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全ての会計において各年度で赤字は発生しておらず，連結実質赤字比率は算出されない状況である。今後は各会計とも独立採算の原則に立ち返り，国民健康保険などについても歳出に見合った保険料の適正化を図り，また，下水道事業，農業集落排水事業での地方債発行を抑制するなど，普通会計の負担を軽減するように努める。</a:t>
          </a:r>
          <a:endParaRPr kumimoji="1" lang="ja-JP" altLang="en-US" sz="16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１６～１８年度に実施した庁舎建設事業に伴う起債の償還や臨時財政対策債の元金償還が開始されたことにより元利償還金は６～７億円程度で推移しているが，一方で平成９～１０年度に加入一部事務組合で実施したごみ処理施設建設事業に伴う起債の償還が完了してきたことにより加入一部事務組合負担金が減少しており，実質公債費比率の分子全体額では年々低下している。</a:t>
          </a:r>
          <a:endParaRPr kumimoji="1" lang="ja-JP" altLang="en-US" sz="16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等に係る地方債の現在高や公営企業債の繰入見込額が増加している一方で，加入一部事務組合の負担見込額や退職手当負担見込額が減少していることや充当可能財源等のうち基準財政需要額算入見込額が増加していることから，将来負担比率の分子全体では年々低下している。</a:t>
          </a:r>
          <a:endParaRPr kumimoji="1" lang="ja-JP" altLang="en-US" sz="16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8885049</v>
      </c>
      <c r="BO4" s="379"/>
      <c r="BP4" s="379"/>
      <c r="BQ4" s="379"/>
      <c r="BR4" s="379"/>
      <c r="BS4" s="379"/>
      <c r="BT4" s="379"/>
      <c r="BU4" s="380"/>
      <c r="BV4" s="378">
        <v>8085638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10.6</v>
      </c>
      <c r="CU4" s="556"/>
      <c r="CV4" s="556"/>
      <c r="CW4" s="556"/>
      <c r="CX4" s="556"/>
      <c r="CY4" s="556"/>
      <c r="CZ4" s="556"/>
      <c r="DA4" s="557"/>
      <c r="DB4" s="555">
        <v>9.6999999999999993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8303020</v>
      </c>
      <c r="BO5" s="384"/>
      <c r="BP5" s="384"/>
      <c r="BQ5" s="384"/>
      <c r="BR5" s="384"/>
      <c r="BS5" s="384"/>
      <c r="BT5" s="384"/>
      <c r="BU5" s="385"/>
      <c r="BV5" s="383">
        <v>7565394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88.1</v>
      </c>
      <c r="CU5" s="354"/>
      <c r="CV5" s="354"/>
      <c r="CW5" s="354"/>
      <c r="CX5" s="354"/>
      <c r="CY5" s="354"/>
      <c r="CZ5" s="354"/>
      <c r="DA5" s="355"/>
      <c r="DB5" s="353">
        <v>86.7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582029</v>
      </c>
      <c r="BO6" s="384"/>
      <c r="BP6" s="384"/>
      <c r="BQ6" s="384"/>
      <c r="BR6" s="384"/>
      <c r="BS6" s="384"/>
      <c r="BT6" s="384"/>
      <c r="BU6" s="385"/>
      <c r="BV6" s="383">
        <v>520244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94.9</v>
      </c>
      <c r="CU6" s="530"/>
      <c r="CV6" s="530"/>
      <c r="CW6" s="530"/>
      <c r="CX6" s="530"/>
      <c r="CY6" s="530"/>
      <c r="CZ6" s="530"/>
      <c r="DA6" s="531"/>
      <c r="DB6" s="529">
        <v>93.5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37896</v>
      </c>
      <c r="BO7" s="384"/>
      <c r="BP7" s="384"/>
      <c r="BQ7" s="384"/>
      <c r="BR7" s="384"/>
      <c r="BS7" s="384"/>
      <c r="BT7" s="384"/>
      <c r="BU7" s="385"/>
      <c r="BV7" s="383">
        <v>15705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5132605</v>
      </c>
      <c r="CU7" s="384"/>
      <c r="CV7" s="384"/>
      <c r="CW7" s="384"/>
      <c r="CX7" s="384"/>
      <c r="CY7" s="384"/>
      <c r="CZ7" s="384"/>
      <c r="DA7" s="385"/>
      <c r="DB7" s="383">
        <v>5222549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544133</v>
      </c>
      <c r="BO8" s="384"/>
      <c r="BP8" s="384"/>
      <c r="BQ8" s="384"/>
      <c r="BR8" s="384"/>
      <c r="BS8" s="384"/>
      <c r="BT8" s="384"/>
      <c r="BU8" s="385"/>
      <c r="BV8" s="383">
        <v>504539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0.56000000000000005</v>
      </c>
      <c r="CU8" s="493"/>
      <c r="CV8" s="493"/>
      <c r="CW8" s="493"/>
      <c r="CX8" s="493"/>
      <c r="CY8" s="493"/>
      <c r="CZ8" s="493"/>
      <c r="DA8" s="494"/>
      <c r="DB8" s="492">
        <v>0.55000000000000004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23106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39594</v>
      </c>
      <c r="BO9" s="384"/>
      <c r="BP9" s="384"/>
      <c r="BQ9" s="384"/>
      <c r="BR9" s="384"/>
      <c r="BS9" s="384"/>
      <c r="BT9" s="384"/>
      <c r="BU9" s="385"/>
      <c r="BV9" s="383">
        <v>55120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10.6</v>
      </c>
      <c r="CU9" s="354"/>
      <c r="CV9" s="354"/>
      <c r="CW9" s="354"/>
      <c r="CX9" s="354"/>
      <c r="CY9" s="354"/>
      <c r="CZ9" s="354"/>
      <c r="DA9" s="355"/>
      <c r="DB9" s="353">
        <v>12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23609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100000</v>
      </c>
      <c r="BO10" s="384"/>
      <c r="BP10" s="384"/>
      <c r="BQ10" s="384"/>
      <c r="BR10" s="384"/>
      <c r="BS10" s="384"/>
      <c r="BT10" s="384"/>
      <c r="BU10" s="385"/>
      <c r="BV10" s="383">
        <v>100000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23137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22218</v>
      </c>
      <c r="S13" s="485"/>
      <c r="T13" s="485"/>
      <c r="U13" s="485"/>
      <c r="V13" s="486"/>
      <c r="W13" s="472" t="s">
        <v>123</v>
      </c>
      <c r="X13" s="396"/>
      <c r="Y13" s="396"/>
      <c r="Z13" s="396"/>
      <c r="AA13" s="396"/>
      <c r="AB13" s="397"/>
      <c r="AC13" s="359">
        <v>2444</v>
      </c>
      <c r="AD13" s="360"/>
      <c r="AE13" s="360"/>
      <c r="AF13" s="360"/>
      <c r="AG13" s="361"/>
      <c r="AH13" s="359">
        <v>2418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109594</v>
      </c>
      <c r="BO13" s="384"/>
      <c r="BP13" s="384"/>
      <c r="BQ13" s="384"/>
      <c r="BR13" s="384"/>
      <c r="BS13" s="384"/>
      <c r="BT13" s="384"/>
      <c r="BU13" s="385"/>
      <c r="BV13" s="383">
        <v>155120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11.3</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23433</v>
      </c>
      <c r="S14" s="485"/>
      <c r="T14" s="485"/>
      <c r="U14" s="485"/>
      <c r="V14" s="486"/>
      <c r="W14" s="487"/>
      <c r="X14" s="399"/>
      <c r="Y14" s="399"/>
      <c r="Z14" s="399"/>
      <c r="AA14" s="399"/>
      <c r="AB14" s="400"/>
      <c r="AC14" s="477">
        <v>21.2</v>
      </c>
      <c r="AD14" s="478"/>
      <c r="AE14" s="478"/>
      <c r="AF14" s="478"/>
      <c r="AG14" s="479"/>
      <c r="AH14" s="477">
        <v>19.600000000000001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70.8</v>
      </c>
      <c r="CU14" s="456"/>
      <c r="CV14" s="456"/>
      <c r="CW14" s="456"/>
      <c r="CX14" s="456"/>
      <c r="CY14" s="456"/>
      <c r="CZ14" s="456"/>
      <c r="DA14" s="457"/>
      <c r="DB14" s="488">
        <v>72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22513</v>
      </c>
      <c r="S15" s="485"/>
      <c r="T15" s="485"/>
      <c r="U15" s="485"/>
      <c r="V15" s="486"/>
      <c r="W15" s="472" t="s">
        <v>130</v>
      </c>
      <c r="X15" s="396"/>
      <c r="Y15" s="396"/>
      <c r="Z15" s="396"/>
      <c r="AA15" s="396"/>
      <c r="AB15" s="397"/>
      <c r="AC15" s="359">
        <v>4159</v>
      </c>
      <c r="AD15" s="360"/>
      <c r="AE15" s="360"/>
      <c r="AF15" s="360"/>
      <c r="AG15" s="361"/>
      <c r="AH15" s="359">
        <v>4768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2375548</v>
      </c>
      <c r="BO15" s="379"/>
      <c r="BP15" s="379"/>
      <c r="BQ15" s="379"/>
      <c r="BR15" s="379"/>
      <c r="BS15" s="379"/>
      <c r="BT15" s="379"/>
      <c r="BU15" s="380"/>
      <c r="BV15" s="378">
        <v>2364562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36.1</v>
      </c>
      <c r="AD16" s="478"/>
      <c r="AE16" s="478"/>
      <c r="AF16" s="478"/>
      <c r="AG16" s="479"/>
      <c r="AH16" s="477">
        <v>38.6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4107184</v>
      </c>
      <c r="BO16" s="384"/>
      <c r="BP16" s="384"/>
      <c r="BQ16" s="384"/>
      <c r="BR16" s="384"/>
      <c r="BS16" s="384"/>
      <c r="BT16" s="384"/>
      <c r="BU16" s="385"/>
      <c r="BV16" s="383">
        <v>4175527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4930</v>
      </c>
      <c r="AD17" s="360"/>
      <c r="AE17" s="360"/>
      <c r="AF17" s="360"/>
      <c r="AG17" s="361"/>
      <c r="AH17" s="359">
        <v>5084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3023212</v>
      </c>
      <c r="BO17" s="384"/>
      <c r="BP17" s="384"/>
      <c r="BQ17" s="384"/>
      <c r="BR17" s="384"/>
      <c r="BS17" s="384"/>
      <c r="BT17" s="384"/>
      <c r="BU17" s="385"/>
      <c r="BV17" s="383">
        <v>3033191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58.99</v>
      </c>
      <c r="M18" s="448"/>
      <c r="N18" s="448"/>
      <c r="O18" s="448"/>
      <c r="P18" s="448"/>
      <c r="Q18" s="448"/>
      <c r="R18" s="449"/>
      <c r="S18" s="449"/>
      <c r="T18" s="449"/>
      <c r="U18" s="449"/>
      <c r="V18" s="450"/>
      <c r="W18" s="464"/>
      <c r="X18" s="465"/>
      <c r="Y18" s="465"/>
      <c r="Z18" s="465"/>
      <c r="AA18" s="465"/>
      <c r="AB18" s="473"/>
      <c r="AC18" s="347">
        <v>42.7</v>
      </c>
      <c r="AD18" s="348"/>
      <c r="AE18" s="348"/>
      <c r="AF18" s="348"/>
      <c r="AG18" s="451"/>
      <c r="AH18" s="347">
        <v>41.2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4603414</v>
      </c>
      <c r="BO18" s="384"/>
      <c r="BP18" s="384"/>
      <c r="BQ18" s="384"/>
      <c r="BR18" s="384"/>
      <c r="BS18" s="384"/>
      <c r="BT18" s="384"/>
      <c r="BU18" s="385"/>
      <c r="BV18" s="383">
        <v>4530689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392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6038198</v>
      </c>
      <c r="BO19" s="384"/>
      <c r="BP19" s="384"/>
      <c r="BQ19" s="384"/>
      <c r="BR19" s="384"/>
      <c r="BS19" s="384"/>
      <c r="BT19" s="384"/>
      <c r="BU19" s="385"/>
      <c r="BV19" s="383">
        <v>6064880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6756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7141039</v>
      </c>
      <c r="BO23" s="384"/>
      <c r="BP23" s="384"/>
      <c r="BQ23" s="384"/>
      <c r="BR23" s="384"/>
      <c r="BS23" s="384"/>
      <c r="BT23" s="384"/>
      <c r="BU23" s="385"/>
      <c r="BV23" s="383">
        <v>6730530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8000</v>
      </c>
      <c r="R24" s="360"/>
      <c r="S24" s="360"/>
      <c r="T24" s="360"/>
      <c r="U24" s="360"/>
      <c r="V24" s="361"/>
      <c r="W24" s="425"/>
      <c r="X24" s="416"/>
      <c r="Y24" s="417"/>
      <c r="Z24" s="356" t="s">
        <v>153</v>
      </c>
      <c r="AA24" s="357"/>
      <c r="AB24" s="357"/>
      <c r="AC24" s="357"/>
      <c r="AD24" s="357"/>
      <c r="AE24" s="357"/>
      <c r="AF24" s="357"/>
      <c r="AG24" s="358"/>
      <c r="AH24" s="359">
        <v>146</v>
      </c>
      <c r="AI24" s="360"/>
      <c r="AJ24" s="360"/>
      <c r="AK24" s="360"/>
      <c r="AL24" s="361"/>
      <c r="AM24" s="359">
        <v>451870</v>
      </c>
      <c r="AN24" s="360"/>
      <c r="AO24" s="360"/>
      <c r="AP24" s="360"/>
      <c r="AQ24" s="360"/>
      <c r="AR24" s="361"/>
      <c r="AS24" s="359">
        <v>3095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6950352</v>
      </c>
      <c r="BO24" s="384"/>
      <c r="BP24" s="384"/>
      <c r="BQ24" s="384"/>
      <c r="BR24" s="384"/>
      <c r="BS24" s="384"/>
      <c r="BT24" s="384"/>
      <c r="BU24" s="385"/>
      <c r="BV24" s="383">
        <v>6453821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6030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487891</v>
      </c>
      <c r="BO25" s="379"/>
      <c r="BP25" s="379"/>
      <c r="BQ25" s="379"/>
      <c r="BR25" s="379"/>
      <c r="BS25" s="379"/>
      <c r="BT25" s="379"/>
      <c r="BU25" s="380"/>
      <c r="BV25" s="378">
        <v>533294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5720</v>
      </c>
      <c r="R26" s="360"/>
      <c r="S26" s="360"/>
      <c r="T26" s="360"/>
      <c r="U26" s="360"/>
      <c r="V26" s="361"/>
      <c r="W26" s="425"/>
      <c r="X26" s="416"/>
      <c r="Y26" s="417"/>
      <c r="Z26" s="356" t="s">
        <v>159</v>
      </c>
      <c r="AA26" s="438"/>
      <c r="AB26" s="438"/>
      <c r="AC26" s="438"/>
      <c r="AD26" s="438"/>
      <c r="AE26" s="438"/>
      <c r="AF26" s="438"/>
      <c r="AG26" s="439"/>
      <c r="AH26" s="359">
        <v>7</v>
      </c>
      <c r="AI26" s="360"/>
      <c r="AJ26" s="360"/>
      <c r="AK26" s="360"/>
      <c r="AL26" s="361"/>
      <c r="AM26" s="359">
        <v>15673</v>
      </c>
      <c r="AN26" s="360"/>
      <c r="AO26" s="360"/>
      <c r="AP26" s="360"/>
      <c r="AQ26" s="360"/>
      <c r="AR26" s="361"/>
      <c r="AS26" s="359">
        <v>2239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3320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296599</v>
      </c>
      <c r="BO27" s="387"/>
      <c r="BP27" s="387"/>
      <c r="BQ27" s="387"/>
      <c r="BR27" s="387"/>
      <c r="BS27" s="387"/>
      <c r="BT27" s="387"/>
      <c r="BU27" s="388"/>
      <c r="BV27" s="386">
        <v>296599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2910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904502</v>
      </c>
      <c r="BO28" s="379"/>
      <c r="BP28" s="379"/>
      <c r="BQ28" s="379"/>
      <c r="BR28" s="379"/>
      <c r="BS28" s="379"/>
      <c r="BT28" s="379"/>
      <c r="BU28" s="380"/>
      <c r="BV28" s="378">
        <v>834502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12</v>
      </c>
      <c r="M29" s="360"/>
      <c r="N29" s="360"/>
      <c r="O29" s="360"/>
      <c r="P29" s="361"/>
      <c r="Q29" s="359">
        <v>2750</v>
      </c>
      <c r="R29" s="360"/>
      <c r="S29" s="360"/>
      <c r="T29" s="360"/>
      <c r="U29" s="360"/>
      <c r="V29" s="361"/>
      <c r="W29" s="426"/>
      <c r="X29" s="427"/>
      <c r="Y29" s="428"/>
      <c r="Z29" s="356" t="s">
        <v>169</v>
      </c>
      <c r="AA29" s="357"/>
      <c r="AB29" s="357"/>
      <c r="AC29" s="357"/>
      <c r="AD29" s="357"/>
      <c r="AE29" s="357"/>
      <c r="AF29" s="357"/>
      <c r="AG29" s="358"/>
      <c r="AH29" s="359">
        <v>146</v>
      </c>
      <c r="AI29" s="360"/>
      <c r="AJ29" s="360"/>
      <c r="AK29" s="360"/>
      <c r="AL29" s="361"/>
      <c r="AM29" s="359">
        <v>451870</v>
      </c>
      <c r="AN29" s="360"/>
      <c r="AO29" s="360"/>
      <c r="AP29" s="360"/>
      <c r="AQ29" s="360"/>
      <c r="AR29" s="361"/>
      <c r="AS29" s="359">
        <v>3095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164096</v>
      </c>
      <c r="BO29" s="384"/>
      <c r="BP29" s="384"/>
      <c r="BQ29" s="384"/>
      <c r="BR29" s="384"/>
      <c r="BS29" s="384"/>
      <c r="BT29" s="384"/>
      <c r="BU29" s="385"/>
      <c r="BV29" s="383">
        <v>164096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1124019</v>
      </c>
      <c r="BO30" s="387"/>
      <c r="BP30" s="387"/>
      <c r="BQ30" s="387"/>
      <c r="BR30" s="387"/>
      <c r="BS30" s="387"/>
      <c r="BT30" s="387"/>
      <c r="BU30" s="388"/>
      <c r="BV30" s="386">
        <v>1286127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茨城県市町村総合事務組合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八千代町ふるさと公社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茨城県市町村総合事務組合　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八千代町土地開発公社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中央土地区画整理事業特別会計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茨城租税債権管理機構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茨城県後期高齢者医療広域連合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茨城県後期高齢者医療広域連合　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茨城西南地方広域市町村圏事務組合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茨城西南地方広域市町村圏事務組合　利根老人ホーム事業特別会計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茨城西南地方広域市町村圏事務組合　特殊湛水防除事業特別会計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下妻地方広域事務組合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下妻地方広域事務組合　フィットネスパーク・きぬ特別会計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1" t="s">
        <v>24</v>
      </c>
      <c r="C41" s="1182"/>
      <c r="D41" s="81"/>
      <c r="E41" s="1183" t="s">
        <v>25</v>
      </c>
      <c r="F41" s="1183"/>
      <c r="G41" s="1183"/>
      <c r="H41" s="1184"/>
      <c r="I41" s="82">
        <v>6416</v>
      </c>
      <c r="J41" s="83">
        <v>6323</v>
      </c>
      <c r="K41" s="83">
        <v>6215</v>
      </c>
      <c r="L41" s="83">
        <v>6309</v>
      </c>
      <c r="M41" s="84">
        <v>6709</v>
      </c>
    </row>
    <row r="42" spans="2:13" ht="27.75" customHeight="1" x14ac:dyDescent="0.15">
      <c r="B42" s="1171"/>
      <c r="C42" s="1172"/>
      <c r="D42" s="85"/>
      <c r="E42" s="1175" t="s">
        <v>26</v>
      </c>
      <c r="F42" s="1175"/>
      <c r="G42" s="1175"/>
      <c r="H42" s="1176"/>
      <c r="I42" s="86">
        <v>730</v>
      </c>
      <c r="J42" s="87">
        <v>653</v>
      </c>
      <c r="K42" s="87">
        <v>532</v>
      </c>
      <c r="L42" s="87">
        <v>533</v>
      </c>
      <c r="M42" s="88">
        <v>488</v>
      </c>
    </row>
    <row r="43" spans="2:13" ht="27.75" customHeight="1" x14ac:dyDescent="0.15">
      <c r="B43" s="1171"/>
      <c r="C43" s="1172"/>
      <c r="D43" s="85"/>
      <c r="E43" s="1175" t="s">
        <v>27</v>
      </c>
      <c r="F43" s="1175"/>
      <c r="G43" s="1175"/>
      <c r="H43" s="1176"/>
      <c r="I43" s="86">
        <v>4554</v>
      </c>
      <c r="J43" s="87">
        <v>4564</v>
      </c>
      <c r="K43" s="87">
        <v>4522</v>
      </c>
      <c r="L43" s="87">
        <v>4752</v>
      </c>
      <c r="M43" s="88">
        <v>4808</v>
      </c>
    </row>
    <row r="44" spans="2:13" ht="27.75" customHeight="1" x14ac:dyDescent="0.15">
      <c r="B44" s="1171"/>
      <c r="C44" s="1172"/>
      <c r="D44" s="85"/>
      <c r="E44" s="1175" t="s">
        <v>28</v>
      </c>
      <c r="F44" s="1175"/>
      <c r="G44" s="1175"/>
      <c r="H44" s="1176"/>
      <c r="I44" s="86">
        <v>594</v>
      </c>
      <c r="J44" s="87">
        <v>388</v>
      </c>
      <c r="K44" s="87">
        <v>253</v>
      </c>
      <c r="L44" s="87">
        <v>162</v>
      </c>
      <c r="M44" s="88">
        <v>122</v>
      </c>
    </row>
    <row r="45" spans="2:13" ht="27.75" customHeight="1" x14ac:dyDescent="0.15">
      <c r="B45" s="1171"/>
      <c r="C45" s="1172"/>
      <c r="D45" s="85"/>
      <c r="E45" s="1175" t="s">
        <v>29</v>
      </c>
      <c r="F45" s="1175"/>
      <c r="G45" s="1175"/>
      <c r="H45" s="1176"/>
      <c r="I45" s="86">
        <v>1733</v>
      </c>
      <c r="J45" s="87">
        <v>1659</v>
      </c>
      <c r="K45" s="87">
        <v>1622</v>
      </c>
      <c r="L45" s="87">
        <v>1565</v>
      </c>
      <c r="M45" s="88">
        <v>1417</v>
      </c>
    </row>
    <row r="46" spans="2:13" ht="27.75" customHeight="1" x14ac:dyDescent="0.15">
      <c r="B46" s="1171"/>
      <c r="C46" s="1172"/>
      <c r="D46" s="85"/>
      <c r="E46" s="1175" t="s">
        <v>30</v>
      </c>
      <c r="F46" s="1175"/>
      <c r="G46" s="1175"/>
      <c r="H46" s="1176"/>
      <c r="I46" s="86">
        <v>1</v>
      </c>
      <c r="J46" s="87">
        <v>1</v>
      </c>
      <c r="K46" s="87">
        <v>1</v>
      </c>
      <c r="L46" s="87" t="s">
        <v>476</v>
      </c>
      <c r="M46" s="88">
        <v>3</v>
      </c>
    </row>
    <row r="47" spans="2:13" ht="27.75" customHeight="1" x14ac:dyDescent="0.15">
      <c r="B47" s="1171"/>
      <c r="C47" s="1172"/>
      <c r="D47" s="85"/>
      <c r="E47" s="1175" t="s">
        <v>31</v>
      </c>
      <c r="F47" s="1175"/>
      <c r="G47" s="1175"/>
      <c r="H47" s="1176"/>
      <c r="I47" s="86" t="s">
        <v>476</v>
      </c>
      <c r="J47" s="87" t="s">
        <v>476</v>
      </c>
      <c r="K47" s="87" t="s">
        <v>476</v>
      </c>
      <c r="L47" s="87" t="s">
        <v>476</v>
      </c>
      <c r="M47" s="88" t="s">
        <v>476</v>
      </c>
    </row>
    <row r="48" spans="2:13" ht="27.75" customHeight="1" x14ac:dyDescent="0.15">
      <c r="B48" s="1173"/>
      <c r="C48" s="1174"/>
      <c r="D48" s="85"/>
      <c r="E48" s="1175" t="s">
        <v>32</v>
      </c>
      <c r="F48" s="1175"/>
      <c r="G48" s="1175"/>
      <c r="H48" s="1176"/>
      <c r="I48" s="86" t="s">
        <v>476</v>
      </c>
      <c r="J48" s="87" t="s">
        <v>476</v>
      </c>
      <c r="K48" s="87" t="s">
        <v>476</v>
      </c>
      <c r="L48" s="87" t="s">
        <v>476</v>
      </c>
      <c r="M48" s="88" t="s">
        <v>476</v>
      </c>
    </row>
    <row r="49" spans="2:13" ht="27.75" customHeight="1" x14ac:dyDescent="0.15">
      <c r="B49" s="1169" t="s">
        <v>33</v>
      </c>
      <c r="C49" s="1170"/>
      <c r="D49" s="89"/>
      <c r="E49" s="1175" t="s">
        <v>34</v>
      </c>
      <c r="F49" s="1175"/>
      <c r="G49" s="1175"/>
      <c r="H49" s="1176"/>
      <c r="I49" s="86">
        <v>1944</v>
      </c>
      <c r="J49" s="87">
        <v>2067</v>
      </c>
      <c r="K49" s="87">
        <v>2324</v>
      </c>
      <c r="L49" s="87">
        <v>2613</v>
      </c>
      <c r="M49" s="88">
        <v>2588</v>
      </c>
    </row>
    <row r="50" spans="2:13" ht="27.75" customHeight="1" x14ac:dyDescent="0.15">
      <c r="B50" s="1171"/>
      <c r="C50" s="1172"/>
      <c r="D50" s="85"/>
      <c r="E50" s="1175" t="s">
        <v>35</v>
      </c>
      <c r="F50" s="1175"/>
      <c r="G50" s="1175"/>
      <c r="H50" s="1176"/>
      <c r="I50" s="86">
        <v>4</v>
      </c>
      <c r="J50" s="87">
        <v>4</v>
      </c>
      <c r="K50" s="87">
        <v>1</v>
      </c>
      <c r="L50" s="87">
        <v>1</v>
      </c>
      <c r="M50" s="88">
        <v>1</v>
      </c>
    </row>
    <row r="51" spans="2:13" ht="27.75" customHeight="1" x14ac:dyDescent="0.15">
      <c r="B51" s="1173"/>
      <c r="C51" s="1174"/>
      <c r="D51" s="85"/>
      <c r="E51" s="1175" t="s">
        <v>36</v>
      </c>
      <c r="F51" s="1175"/>
      <c r="G51" s="1175"/>
      <c r="H51" s="1176"/>
      <c r="I51" s="86">
        <v>7073</v>
      </c>
      <c r="J51" s="87">
        <v>7096</v>
      </c>
      <c r="K51" s="87">
        <v>7150</v>
      </c>
      <c r="L51" s="87">
        <v>7359</v>
      </c>
      <c r="M51" s="88">
        <v>7741</v>
      </c>
    </row>
    <row r="52" spans="2:13" ht="27.75" customHeight="1" thickBot="1" x14ac:dyDescent="0.2">
      <c r="B52" s="1177" t="s">
        <v>37</v>
      </c>
      <c r="C52" s="1178"/>
      <c r="D52" s="90"/>
      <c r="E52" s="1179" t="s">
        <v>38</v>
      </c>
      <c r="F52" s="1179"/>
      <c r="G52" s="1179"/>
      <c r="H52" s="1180"/>
      <c r="I52" s="91">
        <v>5005</v>
      </c>
      <c r="J52" s="92">
        <v>4422</v>
      </c>
      <c r="K52" s="92">
        <v>3670</v>
      </c>
      <c r="L52" s="92">
        <v>3348</v>
      </c>
      <c r="M52" s="93">
        <v>3216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49007</v>
      </c>
      <c r="E3" s="116"/>
      <c r="F3" s="117">
        <v>108992</v>
      </c>
      <c r="G3" s="118"/>
      <c r="H3" s="119"/>
    </row>
    <row r="4" spans="1:8" x14ac:dyDescent="0.15">
      <c r="A4" s="120"/>
      <c r="B4" s="121"/>
      <c r="C4" s="122"/>
      <c r="D4" s="123">
        <v>17237</v>
      </c>
      <c r="E4" s="124"/>
      <c r="F4" s="125">
        <v>51234</v>
      </c>
      <c r="G4" s="126"/>
      <c r="H4" s="127"/>
    </row>
    <row r="5" spans="1:8" x14ac:dyDescent="0.15">
      <c r="A5" s="108" t="s">
        <v>509</v>
      </c>
      <c r="B5" s="113"/>
      <c r="C5" s="114"/>
      <c r="D5" s="115">
        <v>21378</v>
      </c>
      <c r="E5" s="116"/>
      <c r="F5" s="117">
        <v>82292</v>
      </c>
      <c r="G5" s="118"/>
      <c r="H5" s="119"/>
    </row>
    <row r="6" spans="1:8" x14ac:dyDescent="0.15">
      <c r="A6" s="120"/>
      <c r="B6" s="121"/>
      <c r="C6" s="122"/>
      <c r="D6" s="123">
        <v>15473</v>
      </c>
      <c r="E6" s="124"/>
      <c r="F6" s="125">
        <v>41490</v>
      </c>
      <c r="G6" s="126"/>
      <c r="H6" s="127"/>
    </row>
    <row r="7" spans="1:8" x14ac:dyDescent="0.15">
      <c r="A7" s="108" t="s">
        <v>510</v>
      </c>
      <c r="B7" s="113"/>
      <c r="C7" s="114"/>
      <c r="D7" s="115">
        <v>22439</v>
      </c>
      <c r="E7" s="116"/>
      <c r="F7" s="117">
        <v>80577</v>
      </c>
      <c r="G7" s="118"/>
      <c r="H7" s="119"/>
    </row>
    <row r="8" spans="1:8" x14ac:dyDescent="0.15">
      <c r="A8" s="120"/>
      <c r="B8" s="121"/>
      <c r="C8" s="122"/>
      <c r="D8" s="123">
        <v>18408</v>
      </c>
      <c r="E8" s="124"/>
      <c r="F8" s="125">
        <v>36629</v>
      </c>
      <c r="G8" s="126"/>
      <c r="H8" s="127"/>
    </row>
    <row r="9" spans="1:8" x14ac:dyDescent="0.15">
      <c r="A9" s="108" t="s">
        <v>511</v>
      </c>
      <c r="B9" s="113"/>
      <c r="C9" s="114"/>
      <c r="D9" s="115">
        <v>43754</v>
      </c>
      <c r="E9" s="116"/>
      <c r="F9" s="117">
        <v>92698</v>
      </c>
      <c r="G9" s="118"/>
      <c r="H9" s="119"/>
    </row>
    <row r="10" spans="1:8" x14ac:dyDescent="0.15">
      <c r="A10" s="120"/>
      <c r="B10" s="121"/>
      <c r="C10" s="122"/>
      <c r="D10" s="123">
        <v>15365</v>
      </c>
      <c r="E10" s="124"/>
      <c r="F10" s="125">
        <v>45144</v>
      </c>
      <c r="G10" s="126"/>
      <c r="H10" s="127"/>
    </row>
    <row r="11" spans="1:8" x14ac:dyDescent="0.15">
      <c r="A11" s="108" t="s">
        <v>512</v>
      </c>
      <c r="B11" s="113"/>
      <c r="C11" s="114"/>
      <c r="D11" s="115">
        <v>68721</v>
      </c>
      <c r="E11" s="116"/>
      <c r="F11" s="117">
        <v>78556</v>
      </c>
      <c r="G11" s="118"/>
      <c r="H11" s="119"/>
    </row>
    <row r="12" spans="1:8" x14ac:dyDescent="0.15">
      <c r="A12" s="120"/>
      <c r="B12" s="121"/>
      <c r="C12" s="128"/>
      <c r="D12" s="123">
        <v>18952</v>
      </c>
      <c r="E12" s="124"/>
      <c r="F12" s="125">
        <v>40810</v>
      </c>
      <c r="G12" s="126"/>
      <c r="H12" s="127"/>
    </row>
    <row r="13" spans="1:8" x14ac:dyDescent="0.15">
      <c r="A13" s="108"/>
      <c r="B13" s="113"/>
      <c r="C13" s="129"/>
      <c r="D13" s="130">
        <v>41060</v>
      </c>
      <c r="E13" s="131"/>
      <c r="F13" s="132">
        <v>88623</v>
      </c>
      <c r="G13" s="133"/>
      <c r="H13" s="119"/>
    </row>
    <row r="14" spans="1:8" x14ac:dyDescent="0.15">
      <c r="A14" s="120"/>
      <c r="B14" s="121"/>
      <c r="C14" s="122"/>
      <c r="D14" s="123">
        <v>17087</v>
      </c>
      <c r="E14" s="124"/>
      <c r="F14" s="125">
        <v>43061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7.22</v>
      </c>
      <c r="C19" s="134">
        <f>ROUND(VALUE(SUBSTITUTE(実質収支比率等に係る経年分析!G$48,"▲","-")),2)</f>
        <v>9.82</v>
      </c>
      <c r="D19" s="134">
        <f>ROUND(VALUE(SUBSTITUTE(実質収支比率等に係る経年分析!H$48,"▲","-")),2)</f>
        <v>8.7200000000000006</v>
      </c>
      <c r="E19" s="134">
        <f>ROUND(VALUE(SUBSTITUTE(実質収支比率等に係る経年分析!I$48,"▲","-")),2)</f>
        <v>9.66</v>
      </c>
      <c r="F19" s="134">
        <f>ROUND(VALUE(SUBSTITUTE(実質収支比率等に係る経年分析!J$48,"▲","-")),2)</f>
        <v>10.6</v>
      </c>
    </row>
    <row r="20" spans="1:11" x14ac:dyDescent="0.15">
      <c r="A20" s="134" t="s">
        <v>43</v>
      </c>
      <c r="B20" s="134">
        <f>ROUND(VALUE(SUBSTITUTE(実質収支比率等に係る経年分析!F$47,"▲","-")),2)</f>
        <v>9.93</v>
      </c>
      <c r="C20" s="134">
        <f>ROUND(VALUE(SUBSTITUTE(実質収支比率等に係る経年分析!G$47,"▲","-")),2)</f>
        <v>11.16</v>
      </c>
      <c r="D20" s="134">
        <f>ROUND(VALUE(SUBSTITUTE(実質収支比率等に係る経年分析!H$47,"▲","-")),2)</f>
        <v>14.25</v>
      </c>
      <c r="E20" s="134">
        <f>ROUND(VALUE(SUBSTITUTE(実質収支比率等に係る経年分析!I$47,"▲","-")),2)</f>
        <v>15.98</v>
      </c>
      <c r="F20" s="134">
        <f>ROUND(VALUE(SUBSTITUTE(実質収支比率等に係る経年分析!J$47,"▲","-")),2)</f>
        <v>17.62</v>
      </c>
    </row>
    <row r="21" spans="1:11" x14ac:dyDescent="0.15">
      <c r="A21" s="134" t="s">
        <v>44</v>
      </c>
      <c r="B21" s="134">
        <f>IF(ISNUMBER(VALUE(SUBSTITUTE(実質収支比率等に係る経年分析!F$49,"▲","-"))),ROUND(VALUE(SUBSTITUTE(実質収支比率等に係る経年分析!F$49,"▲","-")),2),NA())</f>
        <v>1.42</v>
      </c>
      <c r="C21" s="134">
        <f>IF(ISNUMBER(VALUE(SUBSTITUTE(実質収支比率等に係る経年分析!G$49,"▲","-"))),ROUND(VALUE(SUBSTITUTE(実質収支比率等に係る経年分析!G$49,"▲","-")),2),NA())</f>
        <v>3.36</v>
      </c>
      <c r="D21" s="134">
        <f>IF(ISNUMBER(VALUE(SUBSTITUTE(実質収支比率等に係る経年分析!H$49,"▲","-"))),ROUND(VALUE(SUBSTITUTE(実質収支比率等に係る経年分析!H$49,"▲","-")),2),NA())</f>
        <v>1.65</v>
      </c>
      <c r="E21" s="134">
        <f>IF(ISNUMBER(VALUE(SUBSTITUTE(実質収支比率等に係る経年分析!I$49,"▲","-"))),ROUND(VALUE(SUBSTITUTE(実質収支比率等に係る経年分析!I$49,"▲","-")),2),NA())</f>
        <v>2.97</v>
      </c>
      <c r="F21" s="134">
        <f>IF(ISNUMBER(VALUE(SUBSTITUTE(実質収支比率等に係る経年分析!J$49,"▲","-"))),ROUND(VALUE(SUBSTITUTE(実質収支比率等に係る経年分析!J$49,"▲","-")),2),NA())</f>
        <v>2.14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1.05</v>
      </c>
    </row>
    <row r="33" spans="1:16" x14ac:dyDescent="0.15">
      <c r="A33" s="135" t="str">
        <f>IF(連結実質赤字比率に係る赤字・黒字の構成分析!C$37="",NA(),連結実質赤字比率に係る赤字・黒字の構成分析!C$37)</f>
        <v>中央土地区画整理事業特別会計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4.9400000000000004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2.2599999999999998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8.7200000000000006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16.190000000000001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17.66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585</v>
      </c>
      <c r="E42" s="136"/>
      <c r="F42" s="136"/>
      <c r="G42" s="136">
        <f>'実質公債費比率（分子）の構造'!L$52</f>
        <v>556</v>
      </c>
      <c r="H42" s="136"/>
      <c r="I42" s="136"/>
      <c r="J42" s="136">
        <f>'実質公債費比率（分子）の構造'!M$52</f>
        <v>552</v>
      </c>
      <c r="K42" s="136"/>
      <c r="L42" s="136"/>
      <c r="M42" s="136">
        <f>'実質公債費比率（分子）の構造'!N$52</f>
        <v>576</v>
      </c>
      <c r="N42" s="136"/>
      <c r="O42" s="136"/>
      <c r="P42" s="136">
        <f>'実質公債費比率（分子）の構造'!O$52</f>
        <v>592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60</v>
      </c>
      <c r="C44" s="136"/>
      <c r="D44" s="136"/>
      <c r="E44" s="136">
        <f>'実質公債費比率（分子）の構造'!L$50</f>
        <v>58</v>
      </c>
      <c r="F44" s="136"/>
      <c r="G44" s="136"/>
      <c r="H44" s="136">
        <f>'実質公債費比率（分子）の構造'!M$50</f>
        <v>53</v>
      </c>
      <c r="I44" s="136"/>
      <c r="J44" s="136"/>
      <c r="K44" s="136">
        <f>'実質公債費比率（分子）の構造'!N$50</f>
        <v>48</v>
      </c>
      <c r="L44" s="136"/>
      <c r="M44" s="136"/>
      <c r="N44" s="136">
        <f>'実質公債費比率（分子）の構造'!O$50</f>
        <v>44</v>
      </c>
      <c r="O44" s="136"/>
      <c r="P44" s="136"/>
    </row>
    <row r="45" spans="1:16" x14ac:dyDescent="0.15">
      <c r="A45" s="136" t="s">
        <v>54</v>
      </c>
      <c r="B45" s="136">
        <f>'実質公債費比率（分子）の構造'!K$49</f>
        <v>324</v>
      </c>
      <c r="C45" s="136"/>
      <c r="D45" s="136"/>
      <c r="E45" s="136">
        <f>'実質公債費比率（分子）の構造'!L$49</f>
        <v>221</v>
      </c>
      <c r="F45" s="136"/>
      <c r="G45" s="136"/>
      <c r="H45" s="136">
        <f>'実質公債費比率（分子）の構造'!M$49</f>
        <v>150</v>
      </c>
      <c r="I45" s="136"/>
      <c r="J45" s="136"/>
      <c r="K45" s="136">
        <f>'実質公債費比率（分子）の構造'!N$49</f>
        <v>122</v>
      </c>
      <c r="L45" s="136"/>
      <c r="M45" s="136"/>
      <c r="N45" s="136">
        <f>'実質公債費比率（分子）の構造'!O$49</f>
        <v>67</v>
      </c>
      <c r="O45" s="136"/>
      <c r="P45" s="136"/>
    </row>
    <row r="46" spans="1:16" x14ac:dyDescent="0.15">
      <c r="A46" s="136" t="s">
        <v>55</v>
      </c>
      <c r="B46" s="136">
        <f>'実質公債費比率（分子）の構造'!K$48</f>
        <v>229</v>
      </c>
      <c r="C46" s="136"/>
      <c r="D46" s="136"/>
      <c r="E46" s="136">
        <f>'実質公債費比率（分子）の構造'!L$48</f>
        <v>241</v>
      </c>
      <c r="F46" s="136"/>
      <c r="G46" s="136"/>
      <c r="H46" s="136">
        <f>'実質公債費比率（分子）の構造'!M$48</f>
        <v>252</v>
      </c>
      <c r="I46" s="136"/>
      <c r="J46" s="136"/>
      <c r="K46" s="136">
        <f>'実質公債費比率（分子）の構造'!N$48</f>
        <v>277</v>
      </c>
      <c r="L46" s="136"/>
      <c r="M46" s="136"/>
      <c r="N46" s="136">
        <f>'実質公債費比率（分子）の構造'!O$48</f>
        <v>277</v>
      </c>
      <c r="O46" s="136"/>
      <c r="P46" s="136"/>
    </row>
    <row r="47" spans="1:16" x14ac:dyDescent="0.15">
      <c r="A47" s="136" t="s">
        <v>56</v>
      </c>
      <c r="B47" s="136">
        <f>'実質公債費比率（分子）の構造'!K$47</f>
        <v>7</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709</v>
      </c>
      <c r="C49" s="136"/>
      <c r="D49" s="136"/>
      <c r="E49" s="136">
        <f>'実質公債費比率（分子）の構造'!L$45</f>
        <v>736</v>
      </c>
      <c r="F49" s="136"/>
      <c r="G49" s="136"/>
      <c r="H49" s="136">
        <f>'実質公債費比率（分子）の構造'!M$45</f>
        <v>700</v>
      </c>
      <c r="I49" s="136"/>
      <c r="J49" s="136"/>
      <c r="K49" s="136">
        <f>'実質公債費比率（分子）の構造'!N$45</f>
        <v>689</v>
      </c>
      <c r="L49" s="136"/>
      <c r="M49" s="136"/>
      <c r="N49" s="136">
        <f>'実質公債費比率（分子）の構造'!O$45</f>
        <v>604</v>
      </c>
      <c r="O49" s="136"/>
      <c r="P49" s="136"/>
    </row>
    <row r="50" spans="1:16" x14ac:dyDescent="0.15">
      <c r="A50" s="136" t="s">
        <v>59</v>
      </c>
      <c r="B50" s="136" t="e">
        <f>NA()</f>
        <v>#N/A</v>
      </c>
      <c r="C50" s="136">
        <f>IF(ISNUMBER('実質公債費比率（分子）の構造'!K$53),'実質公債費比率（分子）の構造'!K$53,NA())</f>
        <v>744</v>
      </c>
      <c r="D50" s="136" t="e">
        <f>NA()</f>
        <v>#N/A</v>
      </c>
      <c r="E50" s="136" t="e">
        <f>NA()</f>
        <v>#N/A</v>
      </c>
      <c r="F50" s="136">
        <f>IF(ISNUMBER('実質公債費比率（分子）の構造'!L$53),'実質公債費比率（分子）の構造'!L$53,NA())</f>
        <v>700</v>
      </c>
      <c r="G50" s="136" t="e">
        <f>NA()</f>
        <v>#N/A</v>
      </c>
      <c r="H50" s="136" t="e">
        <f>NA()</f>
        <v>#N/A</v>
      </c>
      <c r="I50" s="136">
        <f>IF(ISNUMBER('実質公債費比率（分子）の構造'!M$53),'実質公債費比率（分子）の構造'!M$53,NA())</f>
        <v>603</v>
      </c>
      <c r="J50" s="136" t="e">
        <f>NA()</f>
        <v>#N/A</v>
      </c>
      <c r="K50" s="136" t="e">
        <f>NA()</f>
        <v>#N/A</v>
      </c>
      <c r="L50" s="136">
        <f>IF(ISNUMBER('実質公債費比率（分子）の構造'!N$53),'実質公債費比率（分子）の構造'!N$53,NA())</f>
        <v>560</v>
      </c>
      <c r="M50" s="136" t="e">
        <f>NA()</f>
        <v>#N/A</v>
      </c>
      <c r="N50" s="136" t="e">
        <f>NA()</f>
        <v>#N/A</v>
      </c>
      <c r="O50" s="136">
        <f>IF(ISNUMBER('実質公債費比率（分子）の構造'!O$53),'実質公債費比率（分子）の構造'!O$53,NA())</f>
        <v>400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7073</v>
      </c>
      <c r="E56" s="135"/>
      <c r="F56" s="135"/>
      <c r="G56" s="135">
        <f>'将来負担比率（分子）の構造'!J$51</f>
        <v>7096</v>
      </c>
      <c r="H56" s="135"/>
      <c r="I56" s="135"/>
      <c r="J56" s="135">
        <f>'将来負担比率（分子）の構造'!K$51</f>
        <v>7150</v>
      </c>
      <c r="K56" s="135"/>
      <c r="L56" s="135"/>
      <c r="M56" s="135">
        <f>'将来負担比率（分子）の構造'!L$51</f>
        <v>7359</v>
      </c>
      <c r="N56" s="135"/>
      <c r="O56" s="135"/>
      <c r="P56" s="135">
        <f>'将来負担比率（分子）の構造'!M$51</f>
        <v>7741</v>
      </c>
    </row>
    <row r="57" spans="1:16" x14ac:dyDescent="0.15">
      <c r="A57" s="135" t="s">
        <v>35</v>
      </c>
      <c r="B57" s="135"/>
      <c r="C57" s="135"/>
      <c r="D57" s="135">
        <f>'将来負担比率（分子）の構造'!I$50</f>
        <v>4</v>
      </c>
      <c r="E57" s="135"/>
      <c r="F57" s="135"/>
      <c r="G57" s="135">
        <f>'将来負担比率（分子）の構造'!J$50</f>
        <v>4</v>
      </c>
      <c r="H57" s="135"/>
      <c r="I57" s="135"/>
      <c r="J57" s="135">
        <f>'将来負担比率（分子）の構造'!K$50</f>
        <v>1</v>
      </c>
      <c r="K57" s="135"/>
      <c r="L57" s="135"/>
      <c r="M57" s="135">
        <f>'将来負担比率（分子）の構造'!L$50</f>
        <v>1</v>
      </c>
      <c r="N57" s="135"/>
      <c r="O57" s="135"/>
      <c r="P57" s="135">
        <f>'将来負担比率（分子）の構造'!M$50</f>
        <v>1</v>
      </c>
    </row>
    <row r="58" spans="1:16" x14ac:dyDescent="0.15">
      <c r="A58" s="135" t="s">
        <v>34</v>
      </c>
      <c r="B58" s="135"/>
      <c r="C58" s="135"/>
      <c r="D58" s="135">
        <f>'将来負担比率（分子）の構造'!I$49</f>
        <v>1944</v>
      </c>
      <c r="E58" s="135"/>
      <c r="F58" s="135"/>
      <c r="G58" s="135">
        <f>'将来負担比率（分子）の構造'!J$49</f>
        <v>2067</v>
      </c>
      <c r="H58" s="135"/>
      <c r="I58" s="135"/>
      <c r="J58" s="135">
        <f>'将来負担比率（分子）の構造'!K$49</f>
        <v>2324</v>
      </c>
      <c r="K58" s="135"/>
      <c r="L58" s="135"/>
      <c r="M58" s="135">
        <f>'将来負担比率（分子）の構造'!L$49</f>
        <v>2613</v>
      </c>
      <c r="N58" s="135"/>
      <c r="O58" s="135"/>
      <c r="P58" s="135">
        <f>'将来負担比率（分子）の構造'!M$49</f>
        <v>2588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f>'将来負担比率（分子）の構造'!J$46</f>
        <v>1</v>
      </c>
      <c r="F61" s="135"/>
      <c r="G61" s="135"/>
      <c r="H61" s="135">
        <f>'将来負担比率（分子）の構造'!K$46</f>
        <v>1</v>
      </c>
      <c r="I61" s="135"/>
      <c r="J61" s="135"/>
      <c r="K61" s="135" t="str">
        <f>'将来負担比率（分子）の構造'!L$46</f>
        <v>-</v>
      </c>
      <c r="L61" s="135"/>
      <c r="M61" s="135"/>
      <c r="N61" s="135">
        <f>'将来負担比率（分子）の構造'!M$46</f>
        <v>3</v>
      </c>
      <c r="O61" s="135"/>
      <c r="P61" s="135"/>
    </row>
    <row r="62" spans="1:16" x14ac:dyDescent="0.15">
      <c r="A62" s="135" t="s">
        <v>29</v>
      </c>
      <c r="B62" s="135">
        <f>'将来負担比率（分子）の構造'!I$45</f>
        <v>1733</v>
      </c>
      <c r="C62" s="135"/>
      <c r="D62" s="135"/>
      <c r="E62" s="135">
        <f>'将来負担比率（分子）の構造'!J$45</f>
        <v>1659</v>
      </c>
      <c r="F62" s="135"/>
      <c r="G62" s="135"/>
      <c r="H62" s="135">
        <f>'将来負担比率（分子）の構造'!K$45</f>
        <v>1622</v>
      </c>
      <c r="I62" s="135"/>
      <c r="J62" s="135"/>
      <c r="K62" s="135">
        <f>'将来負担比率（分子）の構造'!L$45</f>
        <v>1565</v>
      </c>
      <c r="L62" s="135"/>
      <c r="M62" s="135"/>
      <c r="N62" s="135">
        <f>'将来負担比率（分子）の構造'!M$45</f>
        <v>1417</v>
      </c>
      <c r="O62" s="135"/>
      <c r="P62" s="135"/>
    </row>
    <row r="63" spans="1:16" x14ac:dyDescent="0.15">
      <c r="A63" s="135" t="s">
        <v>28</v>
      </c>
      <c r="B63" s="135">
        <f>'将来負担比率（分子）の構造'!I$44</f>
        <v>594</v>
      </c>
      <c r="C63" s="135"/>
      <c r="D63" s="135"/>
      <c r="E63" s="135">
        <f>'将来負担比率（分子）の構造'!J$44</f>
        <v>388</v>
      </c>
      <c r="F63" s="135"/>
      <c r="G63" s="135"/>
      <c r="H63" s="135">
        <f>'将来負担比率（分子）の構造'!K$44</f>
        <v>253</v>
      </c>
      <c r="I63" s="135"/>
      <c r="J63" s="135"/>
      <c r="K63" s="135">
        <f>'将来負担比率（分子）の構造'!L$44</f>
        <v>162</v>
      </c>
      <c r="L63" s="135"/>
      <c r="M63" s="135"/>
      <c r="N63" s="135">
        <f>'将来負担比率（分子）の構造'!M$44</f>
        <v>122</v>
      </c>
      <c r="O63" s="135"/>
      <c r="P63" s="135"/>
    </row>
    <row r="64" spans="1:16" x14ac:dyDescent="0.15">
      <c r="A64" s="135" t="s">
        <v>27</v>
      </c>
      <c r="B64" s="135">
        <f>'将来負担比率（分子）の構造'!I$43</f>
        <v>4554</v>
      </c>
      <c r="C64" s="135"/>
      <c r="D64" s="135"/>
      <c r="E64" s="135">
        <f>'将来負担比率（分子）の構造'!J$43</f>
        <v>4564</v>
      </c>
      <c r="F64" s="135"/>
      <c r="G64" s="135"/>
      <c r="H64" s="135">
        <f>'将来負担比率（分子）の構造'!K$43</f>
        <v>4522</v>
      </c>
      <c r="I64" s="135"/>
      <c r="J64" s="135"/>
      <c r="K64" s="135">
        <f>'将来負担比率（分子）の構造'!L$43</f>
        <v>4752</v>
      </c>
      <c r="L64" s="135"/>
      <c r="M64" s="135"/>
      <c r="N64" s="135">
        <f>'将来負担比率（分子）の構造'!M$43</f>
        <v>4808</v>
      </c>
      <c r="O64" s="135"/>
      <c r="P64" s="135"/>
    </row>
    <row r="65" spans="1:16" x14ac:dyDescent="0.15">
      <c r="A65" s="135" t="s">
        <v>26</v>
      </c>
      <c r="B65" s="135">
        <f>'将来負担比率（分子）の構造'!I$42</f>
        <v>730</v>
      </c>
      <c r="C65" s="135"/>
      <c r="D65" s="135"/>
      <c r="E65" s="135">
        <f>'将来負担比率（分子）の構造'!J$42</f>
        <v>653</v>
      </c>
      <c r="F65" s="135"/>
      <c r="G65" s="135"/>
      <c r="H65" s="135">
        <f>'将来負担比率（分子）の構造'!K$42</f>
        <v>532</v>
      </c>
      <c r="I65" s="135"/>
      <c r="J65" s="135"/>
      <c r="K65" s="135">
        <f>'将来負担比率（分子）の構造'!L$42</f>
        <v>533</v>
      </c>
      <c r="L65" s="135"/>
      <c r="M65" s="135"/>
      <c r="N65" s="135">
        <f>'将来負担比率（分子）の構造'!M$42</f>
        <v>488</v>
      </c>
      <c r="O65" s="135"/>
      <c r="P65" s="135"/>
    </row>
    <row r="66" spans="1:16" x14ac:dyDescent="0.15">
      <c r="A66" s="135" t="s">
        <v>25</v>
      </c>
      <c r="B66" s="135">
        <f>'将来負担比率（分子）の構造'!I$41</f>
        <v>6416</v>
      </c>
      <c r="C66" s="135"/>
      <c r="D66" s="135"/>
      <c r="E66" s="135">
        <f>'将来負担比率（分子）の構造'!J$41</f>
        <v>6323</v>
      </c>
      <c r="F66" s="135"/>
      <c r="G66" s="135"/>
      <c r="H66" s="135">
        <f>'将来負担比率（分子）の構造'!K$41</f>
        <v>6215</v>
      </c>
      <c r="I66" s="135"/>
      <c r="J66" s="135"/>
      <c r="K66" s="135">
        <f>'将来負担比率（分子）の構造'!L$41</f>
        <v>6309</v>
      </c>
      <c r="L66" s="135"/>
      <c r="M66" s="135"/>
      <c r="N66" s="135">
        <f>'将来負担比率（分子）の構造'!M$41</f>
        <v>6709</v>
      </c>
      <c r="O66" s="135"/>
      <c r="P66" s="135"/>
    </row>
    <row r="67" spans="1:16" x14ac:dyDescent="0.15">
      <c r="A67" s="135" t="s">
        <v>63</v>
      </c>
      <c r="B67" s="135" t="e">
        <f>NA()</f>
        <v>#N/A</v>
      </c>
      <c r="C67" s="135">
        <f>IF(ISNUMBER('将来負担比率（分子）の構造'!I$52), IF('将来負担比率（分子）の構造'!I$52 &lt; 0, 0, '将来負担比率（分子）の構造'!I$52), NA())</f>
        <v>5005</v>
      </c>
      <c r="D67" s="135" t="e">
        <f>NA()</f>
        <v>#N/A</v>
      </c>
      <c r="E67" s="135" t="e">
        <f>NA()</f>
        <v>#N/A</v>
      </c>
      <c r="F67" s="135">
        <f>IF(ISNUMBER('将来負担比率（分子）の構造'!J$52), IF('将来負担比率（分子）の構造'!J$52 &lt; 0, 0, '将来負担比率（分子）の構造'!J$52), NA())</f>
        <v>4422</v>
      </c>
      <c r="G67" s="135" t="e">
        <f>NA()</f>
        <v>#N/A</v>
      </c>
      <c r="H67" s="135" t="e">
        <f>NA()</f>
        <v>#N/A</v>
      </c>
      <c r="I67" s="135">
        <f>IF(ISNUMBER('将来負担比率（分子）の構造'!K$52), IF('将来負担比率（分子）の構造'!K$52 &lt; 0, 0, '将来負担比率（分子）の構造'!K$52), NA())</f>
        <v>3670</v>
      </c>
      <c r="J67" s="135" t="e">
        <f>NA()</f>
        <v>#N/A</v>
      </c>
      <c r="K67" s="135" t="e">
        <f>NA()</f>
        <v>#N/A</v>
      </c>
      <c r="L67" s="135">
        <f>IF(ISNUMBER('将来負担比率（分子）の構造'!L$52), IF('将来負担比率（分子）の構造'!L$52 &lt; 0, 0, '将来負担比率（分子）の構造'!L$52), NA())</f>
        <v>3348</v>
      </c>
      <c r="M67" s="135" t="e">
        <f>NA()</f>
        <v>#N/A</v>
      </c>
      <c r="N67" s="135" t="e">
        <f>NA()</f>
        <v>#N/A</v>
      </c>
      <c r="O67" s="135">
        <f>IF(ISNUMBER('将来負担比率（分子）の構造'!M$52), IF('将来負担比率（分子）の構造'!M$52 &lt; 0, 0, '将来負担比率（分子）の構造'!M$52), NA())</f>
        <v>3216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2677354</v>
      </c>
      <c r="S5" s="639"/>
      <c r="T5" s="639"/>
      <c r="U5" s="639"/>
      <c r="V5" s="639"/>
      <c r="W5" s="639"/>
      <c r="X5" s="639"/>
      <c r="Y5" s="686"/>
      <c r="Z5" s="699">
        <v>30.1</v>
      </c>
      <c r="AA5" s="699"/>
      <c r="AB5" s="699"/>
      <c r="AC5" s="699"/>
      <c r="AD5" s="700">
        <v>2677354</v>
      </c>
      <c r="AE5" s="700"/>
      <c r="AF5" s="700"/>
      <c r="AG5" s="700"/>
      <c r="AH5" s="700"/>
      <c r="AI5" s="700"/>
      <c r="AJ5" s="700"/>
      <c r="AK5" s="700"/>
      <c r="AL5" s="687">
        <v>55.2</v>
      </c>
      <c r="AM5" s="656"/>
      <c r="AN5" s="656"/>
      <c r="AO5" s="688"/>
      <c r="AP5" s="675" t="s">
        <v>207</v>
      </c>
      <c r="AQ5" s="676"/>
      <c r="AR5" s="676"/>
      <c r="AS5" s="676"/>
      <c r="AT5" s="676"/>
      <c r="AU5" s="676"/>
      <c r="AV5" s="676"/>
      <c r="AW5" s="676"/>
      <c r="AX5" s="676"/>
      <c r="AY5" s="676"/>
      <c r="AZ5" s="676"/>
      <c r="BA5" s="676"/>
      <c r="BB5" s="676"/>
      <c r="BC5" s="676"/>
      <c r="BD5" s="676"/>
      <c r="BE5" s="676"/>
      <c r="BF5" s="677"/>
      <c r="BG5" s="588">
        <v>2669220</v>
      </c>
      <c r="BH5" s="589"/>
      <c r="BI5" s="589"/>
      <c r="BJ5" s="589"/>
      <c r="BK5" s="589"/>
      <c r="BL5" s="589"/>
      <c r="BM5" s="589"/>
      <c r="BN5" s="590"/>
      <c r="BO5" s="641">
        <v>99.7</v>
      </c>
      <c r="BP5" s="641"/>
      <c r="BQ5" s="641"/>
      <c r="BR5" s="641"/>
      <c r="BS5" s="642">
        <v>16298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143099</v>
      </c>
      <c r="S6" s="589"/>
      <c r="T6" s="589"/>
      <c r="U6" s="589"/>
      <c r="V6" s="589"/>
      <c r="W6" s="589"/>
      <c r="X6" s="589"/>
      <c r="Y6" s="590"/>
      <c r="Z6" s="641">
        <v>1.6</v>
      </c>
      <c r="AA6" s="641"/>
      <c r="AB6" s="641"/>
      <c r="AC6" s="641"/>
      <c r="AD6" s="642">
        <v>143099</v>
      </c>
      <c r="AE6" s="642"/>
      <c r="AF6" s="642"/>
      <c r="AG6" s="642"/>
      <c r="AH6" s="642"/>
      <c r="AI6" s="642"/>
      <c r="AJ6" s="642"/>
      <c r="AK6" s="642"/>
      <c r="AL6" s="611">
        <v>3</v>
      </c>
      <c r="AM6" s="643"/>
      <c r="AN6" s="643"/>
      <c r="AO6" s="644"/>
      <c r="AP6" s="585" t="s">
        <v>212</v>
      </c>
      <c r="AQ6" s="586"/>
      <c r="AR6" s="586"/>
      <c r="AS6" s="586"/>
      <c r="AT6" s="586"/>
      <c r="AU6" s="586"/>
      <c r="AV6" s="586"/>
      <c r="AW6" s="586"/>
      <c r="AX6" s="586"/>
      <c r="AY6" s="586"/>
      <c r="AZ6" s="586"/>
      <c r="BA6" s="586"/>
      <c r="BB6" s="586"/>
      <c r="BC6" s="586"/>
      <c r="BD6" s="586"/>
      <c r="BE6" s="586"/>
      <c r="BF6" s="587"/>
      <c r="BG6" s="588">
        <v>2669220</v>
      </c>
      <c r="BH6" s="589"/>
      <c r="BI6" s="589"/>
      <c r="BJ6" s="589"/>
      <c r="BK6" s="589"/>
      <c r="BL6" s="589"/>
      <c r="BM6" s="589"/>
      <c r="BN6" s="590"/>
      <c r="BO6" s="641">
        <v>99.7</v>
      </c>
      <c r="BP6" s="641"/>
      <c r="BQ6" s="641"/>
      <c r="BR6" s="641"/>
      <c r="BS6" s="642">
        <v>16298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108645</v>
      </c>
      <c r="CS6" s="589"/>
      <c r="CT6" s="589"/>
      <c r="CU6" s="589"/>
      <c r="CV6" s="589"/>
      <c r="CW6" s="589"/>
      <c r="CX6" s="589"/>
      <c r="CY6" s="590"/>
      <c r="CZ6" s="641">
        <v>1.3</v>
      </c>
      <c r="DA6" s="641"/>
      <c r="DB6" s="641"/>
      <c r="DC6" s="641"/>
      <c r="DD6" s="594" t="s">
        <v>214</v>
      </c>
      <c r="DE6" s="589"/>
      <c r="DF6" s="589"/>
      <c r="DG6" s="589"/>
      <c r="DH6" s="589"/>
      <c r="DI6" s="589"/>
      <c r="DJ6" s="589"/>
      <c r="DK6" s="589"/>
      <c r="DL6" s="589"/>
      <c r="DM6" s="589"/>
      <c r="DN6" s="589"/>
      <c r="DO6" s="589"/>
      <c r="DP6" s="590"/>
      <c r="DQ6" s="594">
        <v>108645</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3858</v>
      </c>
      <c r="S7" s="589"/>
      <c r="T7" s="589"/>
      <c r="U7" s="589"/>
      <c r="V7" s="589"/>
      <c r="W7" s="589"/>
      <c r="X7" s="589"/>
      <c r="Y7" s="590"/>
      <c r="Z7" s="641">
        <v>0</v>
      </c>
      <c r="AA7" s="641"/>
      <c r="AB7" s="641"/>
      <c r="AC7" s="641"/>
      <c r="AD7" s="642">
        <v>3858</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1088269</v>
      </c>
      <c r="BH7" s="589"/>
      <c r="BI7" s="589"/>
      <c r="BJ7" s="589"/>
      <c r="BK7" s="589"/>
      <c r="BL7" s="589"/>
      <c r="BM7" s="589"/>
      <c r="BN7" s="590"/>
      <c r="BO7" s="641">
        <v>40.6</v>
      </c>
      <c r="BP7" s="641"/>
      <c r="BQ7" s="641"/>
      <c r="BR7" s="641"/>
      <c r="BS7" s="642">
        <v>16298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1141453</v>
      </c>
      <c r="CS7" s="589"/>
      <c r="CT7" s="589"/>
      <c r="CU7" s="589"/>
      <c r="CV7" s="589"/>
      <c r="CW7" s="589"/>
      <c r="CX7" s="589"/>
      <c r="CY7" s="590"/>
      <c r="CZ7" s="641">
        <v>13.7</v>
      </c>
      <c r="DA7" s="641"/>
      <c r="DB7" s="641"/>
      <c r="DC7" s="641"/>
      <c r="DD7" s="594">
        <v>4086</v>
      </c>
      <c r="DE7" s="589"/>
      <c r="DF7" s="589"/>
      <c r="DG7" s="589"/>
      <c r="DH7" s="589"/>
      <c r="DI7" s="589"/>
      <c r="DJ7" s="589"/>
      <c r="DK7" s="589"/>
      <c r="DL7" s="589"/>
      <c r="DM7" s="589"/>
      <c r="DN7" s="589"/>
      <c r="DO7" s="589"/>
      <c r="DP7" s="590"/>
      <c r="DQ7" s="594">
        <v>1077374</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15490</v>
      </c>
      <c r="S8" s="589"/>
      <c r="T8" s="589"/>
      <c r="U8" s="589"/>
      <c r="V8" s="589"/>
      <c r="W8" s="589"/>
      <c r="X8" s="589"/>
      <c r="Y8" s="590"/>
      <c r="Z8" s="641">
        <v>0.2</v>
      </c>
      <c r="AA8" s="641"/>
      <c r="AB8" s="641"/>
      <c r="AC8" s="641"/>
      <c r="AD8" s="642">
        <v>15490</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36829</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2399083</v>
      </c>
      <c r="CS8" s="589"/>
      <c r="CT8" s="589"/>
      <c r="CU8" s="589"/>
      <c r="CV8" s="589"/>
      <c r="CW8" s="589"/>
      <c r="CX8" s="589"/>
      <c r="CY8" s="590"/>
      <c r="CZ8" s="641">
        <v>28.9</v>
      </c>
      <c r="DA8" s="641"/>
      <c r="DB8" s="641"/>
      <c r="DC8" s="641"/>
      <c r="DD8" s="594">
        <v>111456</v>
      </c>
      <c r="DE8" s="589"/>
      <c r="DF8" s="589"/>
      <c r="DG8" s="589"/>
      <c r="DH8" s="589"/>
      <c r="DI8" s="589"/>
      <c r="DJ8" s="589"/>
      <c r="DK8" s="589"/>
      <c r="DL8" s="589"/>
      <c r="DM8" s="589"/>
      <c r="DN8" s="589"/>
      <c r="DO8" s="589"/>
      <c r="DP8" s="590"/>
      <c r="DQ8" s="594">
        <v>1173010</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9212</v>
      </c>
      <c r="S9" s="589"/>
      <c r="T9" s="589"/>
      <c r="U9" s="589"/>
      <c r="V9" s="589"/>
      <c r="W9" s="589"/>
      <c r="X9" s="589"/>
      <c r="Y9" s="590"/>
      <c r="Z9" s="641">
        <v>0.1</v>
      </c>
      <c r="AA9" s="641"/>
      <c r="AB9" s="641"/>
      <c r="AC9" s="641"/>
      <c r="AD9" s="642">
        <v>9212</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905521</v>
      </c>
      <c r="BH9" s="589"/>
      <c r="BI9" s="589"/>
      <c r="BJ9" s="589"/>
      <c r="BK9" s="589"/>
      <c r="BL9" s="589"/>
      <c r="BM9" s="589"/>
      <c r="BN9" s="590"/>
      <c r="BO9" s="641">
        <v>33.799999999999997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497546</v>
      </c>
      <c r="CS9" s="589"/>
      <c r="CT9" s="589"/>
      <c r="CU9" s="589"/>
      <c r="CV9" s="589"/>
      <c r="CW9" s="589"/>
      <c r="CX9" s="589"/>
      <c r="CY9" s="590"/>
      <c r="CZ9" s="641">
        <v>6</v>
      </c>
      <c r="DA9" s="641"/>
      <c r="DB9" s="641"/>
      <c r="DC9" s="641"/>
      <c r="DD9" s="594">
        <v>7869</v>
      </c>
      <c r="DE9" s="589"/>
      <c r="DF9" s="589"/>
      <c r="DG9" s="589"/>
      <c r="DH9" s="589"/>
      <c r="DI9" s="589"/>
      <c r="DJ9" s="589"/>
      <c r="DK9" s="589"/>
      <c r="DL9" s="589"/>
      <c r="DM9" s="589"/>
      <c r="DN9" s="589"/>
      <c r="DO9" s="589"/>
      <c r="DP9" s="590"/>
      <c r="DQ9" s="594">
        <v>472080</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230625</v>
      </c>
      <c r="S10" s="589"/>
      <c r="T10" s="589"/>
      <c r="U10" s="589"/>
      <c r="V10" s="589"/>
      <c r="W10" s="589"/>
      <c r="X10" s="589"/>
      <c r="Y10" s="590"/>
      <c r="Z10" s="641">
        <v>2.6</v>
      </c>
      <c r="AA10" s="641"/>
      <c r="AB10" s="641"/>
      <c r="AC10" s="641"/>
      <c r="AD10" s="642">
        <v>230625</v>
      </c>
      <c r="AE10" s="642"/>
      <c r="AF10" s="642"/>
      <c r="AG10" s="642"/>
      <c r="AH10" s="642"/>
      <c r="AI10" s="642"/>
      <c r="AJ10" s="642"/>
      <c r="AK10" s="642"/>
      <c r="AL10" s="611">
        <v>4.8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47157</v>
      </c>
      <c r="BH10" s="589"/>
      <c r="BI10" s="589"/>
      <c r="BJ10" s="589"/>
      <c r="BK10" s="589"/>
      <c r="BL10" s="589"/>
      <c r="BM10" s="589"/>
      <c r="BN10" s="590"/>
      <c r="BO10" s="641">
        <v>1.8</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14208</v>
      </c>
      <c r="CS10" s="589"/>
      <c r="CT10" s="589"/>
      <c r="CU10" s="589"/>
      <c r="CV10" s="589"/>
      <c r="CW10" s="589"/>
      <c r="CX10" s="589"/>
      <c r="CY10" s="590"/>
      <c r="CZ10" s="641">
        <v>0.2</v>
      </c>
      <c r="DA10" s="641"/>
      <c r="DB10" s="641"/>
      <c r="DC10" s="641"/>
      <c r="DD10" s="594" t="s">
        <v>111</v>
      </c>
      <c r="DE10" s="589"/>
      <c r="DF10" s="589"/>
      <c r="DG10" s="589"/>
      <c r="DH10" s="589"/>
      <c r="DI10" s="589"/>
      <c r="DJ10" s="589"/>
      <c r="DK10" s="589"/>
      <c r="DL10" s="589"/>
      <c r="DM10" s="589"/>
      <c r="DN10" s="589"/>
      <c r="DO10" s="589"/>
      <c r="DP10" s="590"/>
      <c r="DQ10" s="594">
        <v>37</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2181</v>
      </c>
      <c r="S11" s="589"/>
      <c r="T11" s="589"/>
      <c r="U11" s="589"/>
      <c r="V11" s="589"/>
      <c r="W11" s="589"/>
      <c r="X11" s="589"/>
      <c r="Y11" s="590"/>
      <c r="Z11" s="641">
        <v>0</v>
      </c>
      <c r="AA11" s="641"/>
      <c r="AB11" s="641"/>
      <c r="AC11" s="641"/>
      <c r="AD11" s="642">
        <v>2181</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98762</v>
      </c>
      <c r="BH11" s="589"/>
      <c r="BI11" s="589"/>
      <c r="BJ11" s="589"/>
      <c r="BK11" s="589"/>
      <c r="BL11" s="589"/>
      <c r="BM11" s="589"/>
      <c r="BN11" s="590"/>
      <c r="BO11" s="641">
        <v>3.7</v>
      </c>
      <c r="BP11" s="641"/>
      <c r="BQ11" s="641"/>
      <c r="BR11" s="641"/>
      <c r="BS11" s="594">
        <v>16298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420227</v>
      </c>
      <c r="CS11" s="589"/>
      <c r="CT11" s="589"/>
      <c r="CU11" s="589"/>
      <c r="CV11" s="589"/>
      <c r="CW11" s="589"/>
      <c r="CX11" s="589"/>
      <c r="CY11" s="590"/>
      <c r="CZ11" s="641">
        <v>5.0999999999999996</v>
      </c>
      <c r="DA11" s="641"/>
      <c r="DB11" s="641"/>
      <c r="DC11" s="641"/>
      <c r="DD11" s="594">
        <v>21192</v>
      </c>
      <c r="DE11" s="589"/>
      <c r="DF11" s="589"/>
      <c r="DG11" s="589"/>
      <c r="DH11" s="589"/>
      <c r="DI11" s="589"/>
      <c r="DJ11" s="589"/>
      <c r="DK11" s="589"/>
      <c r="DL11" s="589"/>
      <c r="DM11" s="589"/>
      <c r="DN11" s="589"/>
      <c r="DO11" s="589"/>
      <c r="DP11" s="590"/>
      <c r="DQ11" s="594">
        <v>364088</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1323393</v>
      </c>
      <c r="BH12" s="589"/>
      <c r="BI12" s="589"/>
      <c r="BJ12" s="589"/>
      <c r="BK12" s="589"/>
      <c r="BL12" s="589"/>
      <c r="BM12" s="589"/>
      <c r="BN12" s="590"/>
      <c r="BO12" s="641">
        <v>49.4</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45514</v>
      </c>
      <c r="CS12" s="589"/>
      <c r="CT12" s="589"/>
      <c r="CU12" s="589"/>
      <c r="CV12" s="589"/>
      <c r="CW12" s="589"/>
      <c r="CX12" s="589"/>
      <c r="CY12" s="590"/>
      <c r="CZ12" s="641">
        <v>0.5</v>
      </c>
      <c r="DA12" s="641"/>
      <c r="DB12" s="641"/>
      <c r="DC12" s="641"/>
      <c r="DD12" s="594">
        <v>1455</v>
      </c>
      <c r="DE12" s="589"/>
      <c r="DF12" s="589"/>
      <c r="DG12" s="589"/>
      <c r="DH12" s="589"/>
      <c r="DI12" s="589"/>
      <c r="DJ12" s="589"/>
      <c r="DK12" s="589"/>
      <c r="DL12" s="589"/>
      <c r="DM12" s="589"/>
      <c r="DN12" s="589"/>
      <c r="DO12" s="589"/>
      <c r="DP12" s="590"/>
      <c r="DQ12" s="594">
        <v>37025</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16141</v>
      </c>
      <c r="S13" s="589"/>
      <c r="T13" s="589"/>
      <c r="U13" s="589"/>
      <c r="V13" s="589"/>
      <c r="W13" s="589"/>
      <c r="X13" s="589"/>
      <c r="Y13" s="590"/>
      <c r="Z13" s="641">
        <v>0.2</v>
      </c>
      <c r="AA13" s="641"/>
      <c r="AB13" s="641"/>
      <c r="AC13" s="641"/>
      <c r="AD13" s="642">
        <v>16141</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1323325</v>
      </c>
      <c r="BH13" s="589"/>
      <c r="BI13" s="589"/>
      <c r="BJ13" s="589"/>
      <c r="BK13" s="589"/>
      <c r="BL13" s="589"/>
      <c r="BM13" s="589"/>
      <c r="BN13" s="590"/>
      <c r="BO13" s="641">
        <v>49.4</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822589</v>
      </c>
      <c r="CS13" s="589"/>
      <c r="CT13" s="589"/>
      <c r="CU13" s="589"/>
      <c r="CV13" s="589"/>
      <c r="CW13" s="589"/>
      <c r="CX13" s="589"/>
      <c r="CY13" s="590"/>
      <c r="CZ13" s="641">
        <v>9.9</v>
      </c>
      <c r="DA13" s="641"/>
      <c r="DB13" s="641"/>
      <c r="DC13" s="641"/>
      <c r="DD13" s="594">
        <v>276167</v>
      </c>
      <c r="DE13" s="589"/>
      <c r="DF13" s="589"/>
      <c r="DG13" s="589"/>
      <c r="DH13" s="589"/>
      <c r="DI13" s="589"/>
      <c r="DJ13" s="589"/>
      <c r="DK13" s="589"/>
      <c r="DL13" s="589"/>
      <c r="DM13" s="589"/>
      <c r="DN13" s="589"/>
      <c r="DO13" s="589"/>
      <c r="DP13" s="590"/>
      <c r="DQ13" s="594">
        <v>657171</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55212</v>
      </c>
      <c r="BH14" s="589"/>
      <c r="BI14" s="589"/>
      <c r="BJ14" s="589"/>
      <c r="BK14" s="589"/>
      <c r="BL14" s="589"/>
      <c r="BM14" s="589"/>
      <c r="BN14" s="590"/>
      <c r="BO14" s="641">
        <v>2.1</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374037</v>
      </c>
      <c r="CS14" s="589"/>
      <c r="CT14" s="589"/>
      <c r="CU14" s="589"/>
      <c r="CV14" s="589"/>
      <c r="CW14" s="589"/>
      <c r="CX14" s="589"/>
      <c r="CY14" s="590"/>
      <c r="CZ14" s="641">
        <v>4.5</v>
      </c>
      <c r="DA14" s="641"/>
      <c r="DB14" s="641"/>
      <c r="DC14" s="641"/>
      <c r="DD14" s="594">
        <v>22483</v>
      </c>
      <c r="DE14" s="589"/>
      <c r="DF14" s="589"/>
      <c r="DG14" s="589"/>
      <c r="DH14" s="589"/>
      <c r="DI14" s="589"/>
      <c r="DJ14" s="589"/>
      <c r="DK14" s="589"/>
      <c r="DL14" s="589"/>
      <c r="DM14" s="589"/>
      <c r="DN14" s="589"/>
      <c r="DO14" s="589"/>
      <c r="DP14" s="590"/>
      <c r="DQ14" s="594">
        <v>351080</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7705</v>
      </c>
      <c r="S15" s="589"/>
      <c r="T15" s="589"/>
      <c r="U15" s="589"/>
      <c r="V15" s="589"/>
      <c r="W15" s="589"/>
      <c r="X15" s="589"/>
      <c r="Y15" s="590"/>
      <c r="Z15" s="641">
        <v>0.1</v>
      </c>
      <c r="AA15" s="641"/>
      <c r="AB15" s="641"/>
      <c r="AC15" s="641"/>
      <c r="AD15" s="642">
        <v>7705</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202346</v>
      </c>
      <c r="BH15" s="589"/>
      <c r="BI15" s="589"/>
      <c r="BJ15" s="589"/>
      <c r="BK15" s="589"/>
      <c r="BL15" s="589"/>
      <c r="BM15" s="589"/>
      <c r="BN15" s="590"/>
      <c r="BO15" s="641">
        <v>7.6</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1836698</v>
      </c>
      <c r="CS15" s="589"/>
      <c r="CT15" s="589"/>
      <c r="CU15" s="589"/>
      <c r="CV15" s="589"/>
      <c r="CW15" s="589"/>
      <c r="CX15" s="589"/>
      <c r="CY15" s="590"/>
      <c r="CZ15" s="641">
        <v>22.1</v>
      </c>
      <c r="DA15" s="641"/>
      <c r="DB15" s="641"/>
      <c r="DC15" s="641"/>
      <c r="DD15" s="594">
        <v>1145285</v>
      </c>
      <c r="DE15" s="589"/>
      <c r="DF15" s="589"/>
      <c r="DG15" s="589"/>
      <c r="DH15" s="589"/>
      <c r="DI15" s="589"/>
      <c r="DJ15" s="589"/>
      <c r="DK15" s="589"/>
      <c r="DL15" s="589"/>
      <c r="DM15" s="589"/>
      <c r="DN15" s="589"/>
      <c r="DO15" s="589"/>
      <c r="DP15" s="590"/>
      <c r="DQ15" s="594">
        <v>572639</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1863356</v>
      </c>
      <c r="S16" s="589"/>
      <c r="T16" s="589"/>
      <c r="U16" s="589"/>
      <c r="V16" s="589"/>
      <c r="W16" s="589"/>
      <c r="X16" s="589"/>
      <c r="Y16" s="590"/>
      <c r="Z16" s="641">
        <v>21</v>
      </c>
      <c r="AA16" s="641"/>
      <c r="AB16" s="641"/>
      <c r="AC16" s="641"/>
      <c r="AD16" s="642">
        <v>1732299</v>
      </c>
      <c r="AE16" s="642"/>
      <c r="AF16" s="642"/>
      <c r="AG16" s="642"/>
      <c r="AH16" s="642"/>
      <c r="AI16" s="642"/>
      <c r="AJ16" s="642"/>
      <c r="AK16" s="642"/>
      <c r="AL16" s="611">
        <v>35.700000000000003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1732299</v>
      </c>
      <c r="S17" s="589"/>
      <c r="T17" s="589"/>
      <c r="U17" s="589"/>
      <c r="V17" s="589"/>
      <c r="W17" s="589"/>
      <c r="X17" s="589"/>
      <c r="Y17" s="590"/>
      <c r="Z17" s="641">
        <v>19.5</v>
      </c>
      <c r="AA17" s="641"/>
      <c r="AB17" s="641"/>
      <c r="AC17" s="641"/>
      <c r="AD17" s="642">
        <v>1732299</v>
      </c>
      <c r="AE17" s="642"/>
      <c r="AF17" s="642"/>
      <c r="AG17" s="642"/>
      <c r="AH17" s="642"/>
      <c r="AI17" s="642"/>
      <c r="AJ17" s="642"/>
      <c r="AK17" s="642"/>
      <c r="AL17" s="611">
        <v>35.700000000000003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643020</v>
      </c>
      <c r="CS17" s="589"/>
      <c r="CT17" s="589"/>
      <c r="CU17" s="589"/>
      <c r="CV17" s="589"/>
      <c r="CW17" s="589"/>
      <c r="CX17" s="589"/>
      <c r="CY17" s="590"/>
      <c r="CZ17" s="641">
        <v>7.7</v>
      </c>
      <c r="DA17" s="641"/>
      <c r="DB17" s="641"/>
      <c r="DC17" s="641"/>
      <c r="DD17" s="594" t="s">
        <v>111</v>
      </c>
      <c r="DE17" s="589"/>
      <c r="DF17" s="589"/>
      <c r="DG17" s="589"/>
      <c r="DH17" s="589"/>
      <c r="DI17" s="589"/>
      <c r="DJ17" s="589"/>
      <c r="DK17" s="589"/>
      <c r="DL17" s="589"/>
      <c r="DM17" s="589"/>
      <c r="DN17" s="589"/>
      <c r="DO17" s="589"/>
      <c r="DP17" s="590"/>
      <c r="DQ17" s="594">
        <v>643020</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131057</v>
      </c>
      <c r="S18" s="589"/>
      <c r="T18" s="589"/>
      <c r="U18" s="589"/>
      <c r="V18" s="589"/>
      <c r="W18" s="589"/>
      <c r="X18" s="589"/>
      <c r="Y18" s="590"/>
      <c r="Z18" s="641">
        <v>1.5</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8134</v>
      </c>
      <c r="BH19" s="589"/>
      <c r="BI19" s="589"/>
      <c r="BJ19" s="589"/>
      <c r="BK19" s="589"/>
      <c r="BL19" s="589"/>
      <c r="BM19" s="589"/>
      <c r="BN19" s="590"/>
      <c r="BO19" s="641">
        <v>0.3</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4969021</v>
      </c>
      <c r="S20" s="589"/>
      <c r="T20" s="589"/>
      <c r="U20" s="589"/>
      <c r="V20" s="589"/>
      <c r="W20" s="589"/>
      <c r="X20" s="589"/>
      <c r="Y20" s="590"/>
      <c r="Z20" s="641">
        <v>55.9</v>
      </c>
      <c r="AA20" s="641"/>
      <c r="AB20" s="641"/>
      <c r="AC20" s="641"/>
      <c r="AD20" s="642">
        <v>4837964</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8134</v>
      </c>
      <c r="BH20" s="589"/>
      <c r="BI20" s="589"/>
      <c r="BJ20" s="589"/>
      <c r="BK20" s="589"/>
      <c r="BL20" s="589"/>
      <c r="BM20" s="589"/>
      <c r="BN20" s="590"/>
      <c r="BO20" s="641">
        <v>0.3</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8303020</v>
      </c>
      <c r="CS20" s="589"/>
      <c r="CT20" s="589"/>
      <c r="CU20" s="589"/>
      <c r="CV20" s="589"/>
      <c r="CW20" s="589"/>
      <c r="CX20" s="589"/>
      <c r="CY20" s="590"/>
      <c r="CZ20" s="641">
        <v>100</v>
      </c>
      <c r="DA20" s="641"/>
      <c r="DB20" s="641"/>
      <c r="DC20" s="641"/>
      <c r="DD20" s="594">
        <v>1589993</v>
      </c>
      <c r="DE20" s="589"/>
      <c r="DF20" s="589"/>
      <c r="DG20" s="589"/>
      <c r="DH20" s="589"/>
      <c r="DI20" s="589"/>
      <c r="DJ20" s="589"/>
      <c r="DK20" s="589"/>
      <c r="DL20" s="589"/>
      <c r="DM20" s="589"/>
      <c r="DN20" s="589"/>
      <c r="DO20" s="589"/>
      <c r="DP20" s="590"/>
      <c r="DQ20" s="594">
        <v>5456169</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2021</v>
      </c>
      <c r="S21" s="589"/>
      <c r="T21" s="589"/>
      <c r="U21" s="589"/>
      <c r="V21" s="589"/>
      <c r="W21" s="589"/>
      <c r="X21" s="589"/>
      <c r="Y21" s="590"/>
      <c r="Z21" s="641">
        <v>0</v>
      </c>
      <c r="AA21" s="641"/>
      <c r="AB21" s="641"/>
      <c r="AC21" s="641"/>
      <c r="AD21" s="642">
        <v>2021</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8134</v>
      </c>
      <c r="BH21" s="589"/>
      <c r="BI21" s="589"/>
      <c r="BJ21" s="589"/>
      <c r="BK21" s="589"/>
      <c r="BL21" s="589"/>
      <c r="BM21" s="589"/>
      <c r="BN21" s="590"/>
      <c r="BO21" s="641">
        <v>0.3</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80618</v>
      </c>
      <c r="S22" s="589"/>
      <c r="T22" s="589"/>
      <c r="U22" s="589"/>
      <c r="V22" s="589"/>
      <c r="W22" s="589"/>
      <c r="X22" s="589"/>
      <c r="Y22" s="590"/>
      <c r="Z22" s="641">
        <v>0.9</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19538</v>
      </c>
      <c r="S23" s="589"/>
      <c r="T23" s="589"/>
      <c r="U23" s="589"/>
      <c r="V23" s="589"/>
      <c r="W23" s="589"/>
      <c r="X23" s="589"/>
      <c r="Y23" s="590"/>
      <c r="Z23" s="641">
        <v>0.2</v>
      </c>
      <c r="AA23" s="641"/>
      <c r="AB23" s="641"/>
      <c r="AC23" s="641"/>
      <c r="AD23" s="642">
        <v>2898</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13061</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3211714</v>
      </c>
      <c r="CS24" s="639"/>
      <c r="CT24" s="639"/>
      <c r="CU24" s="639"/>
      <c r="CV24" s="639"/>
      <c r="CW24" s="639"/>
      <c r="CX24" s="639"/>
      <c r="CY24" s="686"/>
      <c r="CZ24" s="690">
        <v>38.700000000000003</v>
      </c>
      <c r="DA24" s="691"/>
      <c r="DB24" s="691"/>
      <c r="DC24" s="692"/>
      <c r="DD24" s="685">
        <v>2214872</v>
      </c>
      <c r="DE24" s="639"/>
      <c r="DF24" s="639"/>
      <c r="DG24" s="639"/>
      <c r="DH24" s="639"/>
      <c r="DI24" s="639"/>
      <c r="DJ24" s="639"/>
      <c r="DK24" s="686"/>
      <c r="DL24" s="685">
        <v>2199939</v>
      </c>
      <c r="DM24" s="639"/>
      <c r="DN24" s="639"/>
      <c r="DO24" s="639"/>
      <c r="DP24" s="639"/>
      <c r="DQ24" s="639"/>
      <c r="DR24" s="639"/>
      <c r="DS24" s="639"/>
      <c r="DT24" s="639"/>
      <c r="DU24" s="639"/>
      <c r="DV24" s="686"/>
      <c r="DW24" s="687">
        <v>42.1</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1236067</v>
      </c>
      <c r="S25" s="589"/>
      <c r="T25" s="589"/>
      <c r="U25" s="589"/>
      <c r="V25" s="589"/>
      <c r="W25" s="589"/>
      <c r="X25" s="589"/>
      <c r="Y25" s="590"/>
      <c r="Z25" s="641">
        <v>13.9</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1247219</v>
      </c>
      <c r="CS25" s="607"/>
      <c r="CT25" s="607"/>
      <c r="CU25" s="607"/>
      <c r="CV25" s="607"/>
      <c r="CW25" s="607"/>
      <c r="CX25" s="607"/>
      <c r="CY25" s="608"/>
      <c r="CZ25" s="591">
        <v>15</v>
      </c>
      <c r="DA25" s="609"/>
      <c r="DB25" s="609"/>
      <c r="DC25" s="610"/>
      <c r="DD25" s="594">
        <v>1212025</v>
      </c>
      <c r="DE25" s="607"/>
      <c r="DF25" s="607"/>
      <c r="DG25" s="607"/>
      <c r="DH25" s="607"/>
      <c r="DI25" s="607"/>
      <c r="DJ25" s="607"/>
      <c r="DK25" s="608"/>
      <c r="DL25" s="594">
        <v>1197092</v>
      </c>
      <c r="DM25" s="607"/>
      <c r="DN25" s="607"/>
      <c r="DO25" s="607"/>
      <c r="DP25" s="607"/>
      <c r="DQ25" s="607"/>
      <c r="DR25" s="607"/>
      <c r="DS25" s="607"/>
      <c r="DT25" s="607"/>
      <c r="DU25" s="607"/>
      <c r="DV25" s="608"/>
      <c r="DW25" s="611">
        <v>22.9</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779050</v>
      </c>
      <c r="CS26" s="589"/>
      <c r="CT26" s="589"/>
      <c r="CU26" s="589"/>
      <c r="CV26" s="589"/>
      <c r="CW26" s="589"/>
      <c r="CX26" s="589"/>
      <c r="CY26" s="590"/>
      <c r="CZ26" s="591">
        <v>9.4</v>
      </c>
      <c r="DA26" s="609"/>
      <c r="DB26" s="609"/>
      <c r="DC26" s="610"/>
      <c r="DD26" s="594">
        <v>754363</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564435</v>
      </c>
      <c r="S27" s="589"/>
      <c r="T27" s="589"/>
      <c r="U27" s="589"/>
      <c r="V27" s="589"/>
      <c r="W27" s="589"/>
      <c r="X27" s="589"/>
      <c r="Y27" s="590"/>
      <c r="Z27" s="641">
        <v>6.4</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2677354</v>
      </c>
      <c r="BH27" s="589"/>
      <c r="BI27" s="589"/>
      <c r="BJ27" s="589"/>
      <c r="BK27" s="589"/>
      <c r="BL27" s="589"/>
      <c r="BM27" s="589"/>
      <c r="BN27" s="590"/>
      <c r="BO27" s="641">
        <v>100</v>
      </c>
      <c r="BP27" s="641"/>
      <c r="BQ27" s="641"/>
      <c r="BR27" s="641"/>
      <c r="BS27" s="594">
        <v>16298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1321475</v>
      </c>
      <c r="CS27" s="607"/>
      <c r="CT27" s="607"/>
      <c r="CU27" s="607"/>
      <c r="CV27" s="607"/>
      <c r="CW27" s="607"/>
      <c r="CX27" s="607"/>
      <c r="CY27" s="608"/>
      <c r="CZ27" s="591">
        <v>15.9</v>
      </c>
      <c r="DA27" s="609"/>
      <c r="DB27" s="609"/>
      <c r="DC27" s="610"/>
      <c r="DD27" s="594">
        <v>359827</v>
      </c>
      <c r="DE27" s="607"/>
      <c r="DF27" s="607"/>
      <c r="DG27" s="607"/>
      <c r="DH27" s="607"/>
      <c r="DI27" s="607"/>
      <c r="DJ27" s="607"/>
      <c r="DK27" s="608"/>
      <c r="DL27" s="594">
        <v>359827</v>
      </c>
      <c r="DM27" s="607"/>
      <c r="DN27" s="607"/>
      <c r="DO27" s="607"/>
      <c r="DP27" s="607"/>
      <c r="DQ27" s="607"/>
      <c r="DR27" s="607"/>
      <c r="DS27" s="607"/>
      <c r="DT27" s="607"/>
      <c r="DU27" s="607"/>
      <c r="DV27" s="608"/>
      <c r="DW27" s="611">
        <v>6.9</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8067</v>
      </c>
      <c r="S28" s="589"/>
      <c r="T28" s="589"/>
      <c r="U28" s="589"/>
      <c r="V28" s="589"/>
      <c r="W28" s="589"/>
      <c r="X28" s="589"/>
      <c r="Y28" s="590"/>
      <c r="Z28" s="641">
        <v>0.1</v>
      </c>
      <c r="AA28" s="641"/>
      <c r="AB28" s="641"/>
      <c r="AC28" s="641"/>
      <c r="AD28" s="642">
        <v>5670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643020</v>
      </c>
      <c r="CS28" s="589"/>
      <c r="CT28" s="589"/>
      <c r="CU28" s="589"/>
      <c r="CV28" s="589"/>
      <c r="CW28" s="589"/>
      <c r="CX28" s="589"/>
      <c r="CY28" s="590"/>
      <c r="CZ28" s="591">
        <v>7.7</v>
      </c>
      <c r="DA28" s="609"/>
      <c r="DB28" s="609"/>
      <c r="DC28" s="610"/>
      <c r="DD28" s="594">
        <v>643020</v>
      </c>
      <c r="DE28" s="589"/>
      <c r="DF28" s="589"/>
      <c r="DG28" s="589"/>
      <c r="DH28" s="589"/>
      <c r="DI28" s="589"/>
      <c r="DJ28" s="589"/>
      <c r="DK28" s="590"/>
      <c r="DL28" s="594">
        <v>643020</v>
      </c>
      <c r="DM28" s="589"/>
      <c r="DN28" s="589"/>
      <c r="DO28" s="589"/>
      <c r="DP28" s="589"/>
      <c r="DQ28" s="589"/>
      <c r="DR28" s="589"/>
      <c r="DS28" s="589"/>
      <c r="DT28" s="589"/>
      <c r="DU28" s="589"/>
      <c r="DV28" s="590"/>
      <c r="DW28" s="611">
        <v>12.3</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880</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643020</v>
      </c>
      <c r="CS29" s="607"/>
      <c r="CT29" s="607"/>
      <c r="CU29" s="607"/>
      <c r="CV29" s="607"/>
      <c r="CW29" s="607"/>
      <c r="CX29" s="607"/>
      <c r="CY29" s="608"/>
      <c r="CZ29" s="591">
        <v>7.7</v>
      </c>
      <c r="DA29" s="609"/>
      <c r="DB29" s="609"/>
      <c r="DC29" s="610"/>
      <c r="DD29" s="594">
        <v>643020</v>
      </c>
      <c r="DE29" s="607"/>
      <c r="DF29" s="607"/>
      <c r="DG29" s="607"/>
      <c r="DH29" s="607"/>
      <c r="DI29" s="607"/>
      <c r="DJ29" s="607"/>
      <c r="DK29" s="608"/>
      <c r="DL29" s="594">
        <v>643020</v>
      </c>
      <c r="DM29" s="607"/>
      <c r="DN29" s="607"/>
      <c r="DO29" s="607"/>
      <c r="DP29" s="607"/>
      <c r="DQ29" s="607"/>
      <c r="DR29" s="607"/>
      <c r="DS29" s="607"/>
      <c r="DT29" s="607"/>
      <c r="DU29" s="607"/>
      <c r="DV29" s="608"/>
      <c r="DW29" s="611">
        <v>12.3</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252488</v>
      </c>
      <c r="S30" s="589"/>
      <c r="T30" s="589"/>
      <c r="U30" s="589"/>
      <c r="V30" s="589"/>
      <c r="W30" s="589"/>
      <c r="X30" s="589"/>
      <c r="Y30" s="590"/>
      <c r="Z30" s="641">
        <v>2.8</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98.4</v>
      </c>
      <c r="BH30" s="655"/>
      <c r="BI30" s="655"/>
      <c r="BJ30" s="655"/>
      <c r="BK30" s="655"/>
      <c r="BL30" s="655"/>
      <c r="BM30" s="656">
        <v>94.1</v>
      </c>
      <c r="BN30" s="655"/>
      <c r="BO30" s="655"/>
      <c r="BP30" s="655"/>
      <c r="BQ30" s="657"/>
      <c r="BR30" s="654">
        <v>98.3</v>
      </c>
      <c r="BS30" s="655"/>
      <c r="BT30" s="655"/>
      <c r="BU30" s="655"/>
      <c r="BV30" s="655"/>
      <c r="BW30" s="655"/>
      <c r="BX30" s="656">
        <v>93.7</v>
      </c>
      <c r="BY30" s="655"/>
      <c r="BZ30" s="655"/>
      <c r="CA30" s="655"/>
      <c r="CB30" s="657"/>
      <c r="CD30" s="660"/>
      <c r="CE30" s="661"/>
      <c r="CF30" s="625" t="s">
        <v>291</v>
      </c>
      <c r="CG30" s="622"/>
      <c r="CH30" s="622"/>
      <c r="CI30" s="622"/>
      <c r="CJ30" s="622"/>
      <c r="CK30" s="622"/>
      <c r="CL30" s="622"/>
      <c r="CM30" s="622"/>
      <c r="CN30" s="622"/>
      <c r="CO30" s="622"/>
      <c r="CP30" s="622"/>
      <c r="CQ30" s="623"/>
      <c r="CR30" s="588">
        <v>561785</v>
      </c>
      <c r="CS30" s="589"/>
      <c r="CT30" s="589"/>
      <c r="CU30" s="589"/>
      <c r="CV30" s="589"/>
      <c r="CW30" s="589"/>
      <c r="CX30" s="589"/>
      <c r="CY30" s="590"/>
      <c r="CZ30" s="591">
        <v>6.8</v>
      </c>
      <c r="DA30" s="609"/>
      <c r="DB30" s="609"/>
      <c r="DC30" s="610"/>
      <c r="DD30" s="594">
        <v>561785</v>
      </c>
      <c r="DE30" s="589"/>
      <c r="DF30" s="589"/>
      <c r="DG30" s="589"/>
      <c r="DH30" s="589"/>
      <c r="DI30" s="589"/>
      <c r="DJ30" s="589"/>
      <c r="DK30" s="590"/>
      <c r="DL30" s="594">
        <v>561785</v>
      </c>
      <c r="DM30" s="589"/>
      <c r="DN30" s="589"/>
      <c r="DO30" s="589"/>
      <c r="DP30" s="589"/>
      <c r="DQ30" s="589"/>
      <c r="DR30" s="589"/>
      <c r="DS30" s="589"/>
      <c r="DT30" s="589"/>
      <c r="DU30" s="589"/>
      <c r="DV30" s="590"/>
      <c r="DW30" s="611">
        <v>10.8</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520244</v>
      </c>
      <c r="S31" s="589"/>
      <c r="T31" s="589"/>
      <c r="U31" s="589"/>
      <c r="V31" s="589"/>
      <c r="W31" s="589"/>
      <c r="X31" s="589"/>
      <c r="Y31" s="590"/>
      <c r="Z31" s="641">
        <v>5.9</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v>
      </c>
      <c r="BH31" s="607"/>
      <c r="BI31" s="607"/>
      <c r="BJ31" s="607"/>
      <c r="BK31" s="607"/>
      <c r="BL31" s="607"/>
      <c r="BM31" s="643">
        <v>93.6</v>
      </c>
      <c r="BN31" s="653"/>
      <c r="BO31" s="653"/>
      <c r="BP31" s="653"/>
      <c r="BQ31" s="617"/>
      <c r="BR31" s="652">
        <v>97.7</v>
      </c>
      <c r="BS31" s="607"/>
      <c r="BT31" s="607"/>
      <c r="BU31" s="607"/>
      <c r="BV31" s="607"/>
      <c r="BW31" s="607"/>
      <c r="BX31" s="643">
        <v>93.1</v>
      </c>
      <c r="BY31" s="653"/>
      <c r="BZ31" s="653"/>
      <c r="CA31" s="653"/>
      <c r="CB31" s="617"/>
      <c r="CD31" s="660"/>
      <c r="CE31" s="661"/>
      <c r="CF31" s="625" t="s">
        <v>295</v>
      </c>
      <c r="CG31" s="622"/>
      <c r="CH31" s="622"/>
      <c r="CI31" s="622"/>
      <c r="CJ31" s="622"/>
      <c r="CK31" s="622"/>
      <c r="CL31" s="622"/>
      <c r="CM31" s="622"/>
      <c r="CN31" s="622"/>
      <c r="CO31" s="622"/>
      <c r="CP31" s="622"/>
      <c r="CQ31" s="623"/>
      <c r="CR31" s="588">
        <v>81235</v>
      </c>
      <c r="CS31" s="607"/>
      <c r="CT31" s="607"/>
      <c r="CU31" s="607"/>
      <c r="CV31" s="607"/>
      <c r="CW31" s="607"/>
      <c r="CX31" s="607"/>
      <c r="CY31" s="608"/>
      <c r="CZ31" s="591">
        <v>1</v>
      </c>
      <c r="DA31" s="609"/>
      <c r="DB31" s="609"/>
      <c r="DC31" s="610"/>
      <c r="DD31" s="594">
        <v>81235</v>
      </c>
      <c r="DE31" s="607"/>
      <c r="DF31" s="607"/>
      <c r="DG31" s="607"/>
      <c r="DH31" s="607"/>
      <c r="DI31" s="607"/>
      <c r="DJ31" s="607"/>
      <c r="DK31" s="608"/>
      <c r="DL31" s="594">
        <v>81235</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246315</v>
      </c>
      <c r="S32" s="589"/>
      <c r="T32" s="589"/>
      <c r="U32" s="589"/>
      <c r="V32" s="589"/>
      <c r="W32" s="589"/>
      <c r="X32" s="589"/>
      <c r="Y32" s="590"/>
      <c r="Z32" s="641">
        <v>2.8</v>
      </c>
      <c r="AA32" s="641"/>
      <c r="AB32" s="641"/>
      <c r="AC32" s="641"/>
      <c r="AD32" s="642">
        <v>244</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98.6</v>
      </c>
      <c r="BH32" s="573"/>
      <c r="BI32" s="573"/>
      <c r="BJ32" s="573"/>
      <c r="BK32" s="573"/>
      <c r="BL32" s="573"/>
      <c r="BM32" s="636">
        <v>94</v>
      </c>
      <c r="BN32" s="573"/>
      <c r="BO32" s="573"/>
      <c r="BP32" s="573"/>
      <c r="BQ32" s="630"/>
      <c r="BR32" s="651">
        <v>98.6</v>
      </c>
      <c r="BS32" s="573"/>
      <c r="BT32" s="573"/>
      <c r="BU32" s="573"/>
      <c r="BV32" s="573"/>
      <c r="BW32" s="573"/>
      <c r="BX32" s="636">
        <v>93.4</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972294</v>
      </c>
      <c r="S33" s="589"/>
      <c r="T33" s="589"/>
      <c r="U33" s="589"/>
      <c r="V33" s="589"/>
      <c r="W33" s="589"/>
      <c r="X33" s="589"/>
      <c r="Y33" s="590"/>
      <c r="Z33" s="641">
        <v>10.9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3501313</v>
      </c>
      <c r="CS33" s="607"/>
      <c r="CT33" s="607"/>
      <c r="CU33" s="607"/>
      <c r="CV33" s="607"/>
      <c r="CW33" s="607"/>
      <c r="CX33" s="607"/>
      <c r="CY33" s="608"/>
      <c r="CZ33" s="591">
        <v>42.2</v>
      </c>
      <c r="DA33" s="609"/>
      <c r="DB33" s="609"/>
      <c r="DC33" s="610"/>
      <c r="DD33" s="594">
        <v>3083798</v>
      </c>
      <c r="DE33" s="607"/>
      <c r="DF33" s="607"/>
      <c r="DG33" s="607"/>
      <c r="DH33" s="607"/>
      <c r="DI33" s="607"/>
      <c r="DJ33" s="607"/>
      <c r="DK33" s="608"/>
      <c r="DL33" s="594">
        <v>2403475</v>
      </c>
      <c r="DM33" s="607"/>
      <c r="DN33" s="607"/>
      <c r="DO33" s="607"/>
      <c r="DP33" s="607"/>
      <c r="DQ33" s="607"/>
      <c r="DR33" s="607"/>
      <c r="DS33" s="607"/>
      <c r="DT33" s="607"/>
      <c r="DU33" s="607"/>
      <c r="DV33" s="608"/>
      <c r="DW33" s="611">
        <v>46</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942351</v>
      </c>
      <c r="CS34" s="589"/>
      <c r="CT34" s="589"/>
      <c r="CU34" s="589"/>
      <c r="CV34" s="589"/>
      <c r="CW34" s="589"/>
      <c r="CX34" s="589"/>
      <c r="CY34" s="590"/>
      <c r="CZ34" s="591">
        <v>11.3</v>
      </c>
      <c r="DA34" s="609"/>
      <c r="DB34" s="609"/>
      <c r="DC34" s="610"/>
      <c r="DD34" s="594">
        <v>718564</v>
      </c>
      <c r="DE34" s="589"/>
      <c r="DF34" s="589"/>
      <c r="DG34" s="589"/>
      <c r="DH34" s="589"/>
      <c r="DI34" s="589"/>
      <c r="DJ34" s="589"/>
      <c r="DK34" s="590"/>
      <c r="DL34" s="594">
        <v>692257</v>
      </c>
      <c r="DM34" s="589"/>
      <c r="DN34" s="589"/>
      <c r="DO34" s="589"/>
      <c r="DP34" s="589"/>
      <c r="DQ34" s="589"/>
      <c r="DR34" s="589"/>
      <c r="DS34" s="589"/>
      <c r="DT34" s="589"/>
      <c r="DU34" s="589"/>
      <c r="DV34" s="590"/>
      <c r="DW34" s="611">
        <v>13.2</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377094</v>
      </c>
      <c r="S35" s="589"/>
      <c r="T35" s="589"/>
      <c r="U35" s="589"/>
      <c r="V35" s="589"/>
      <c r="W35" s="589"/>
      <c r="X35" s="589"/>
      <c r="Y35" s="590"/>
      <c r="Z35" s="641">
        <v>4.2</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1243278</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88173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143130</v>
      </c>
      <c r="CS35" s="607"/>
      <c r="CT35" s="607"/>
      <c r="CU35" s="607"/>
      <c r="CV35" s="607"/>
      <c r="CW35" s="607"/>
      <c r="CX35" s="607"/>
      <c r="CY35" s="608"/>
      <c r="CZ35" s="591">
        <v>1.7</v>
      </c>
      <c r="DA35" s="609"/>
      <c r="DB35" s="609"/>
      <c r="DC35" s="610"/>
      <c r="DD35" s="594">
        <v>143130</v>
      </c>
      <c r="DE35" s="607"/>
      <c r="DF35" s="607"/>
      <c r="DG35" s="607"/>
      <c r="DH35" s="607"/>
      <c r="DI35" s="607"/>
      <c r="DJ35" s="607"/>
      <c r="DK35" s="608"/>
      <c r="DL35" s="594">
        <v>143130</v>
      </c>
      <c r="DM35" s="607"/>
      <c r="DN35" s="607"/>
      <c r="DO35" s="607"/>
      <c r="DP35" s="607"/>
      <c r="DQ35" s="607"/>
      <c r="DR35" s="607"/>
      <c r="DS35" s="607"/>
      <c r="DT35" s="607"/>
      <c r="DU35" s="607"/>
      <c r="DV35" s="608"/>
      <c r="DW35" s="611">
        <v>2.7</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8885049</v>
      </c>
      <c r="S36" s="629"/>
      <c r="T36" s="629"/>
      <c r="U36" s="629"/>
      <c r="V36" s="629"/>
      <c r="W36" s="629"/>
      <c r="X36" s="629"/>
      <c r="Y36" s="632"/>
      <c r="Z36" s="633">
        <v>100</v>
      </c>
      <c r="AA36" s="633"/>
      <c r="AB36" s="633"/>
      <c r="AC36" s="633"/>
      <c r="AD36" s="634">
        <v>4848797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333737</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63066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1009144</v>
      </c>
      <c r="CS36" s="589"/>
      <c r="CT36" s="589"/>
      <c r="CU36" s="589"/>
      <c r="CV36" s="589"/>
      <c r="CW36" s="589"/>
      <c r="CX36" s="589"/>
      <c r="CY36" s="590"/>
      <c r="CZ36" s="591">
        <v>12.2</v>
      </c>
      <c r="DA36" s="609"/>
      <c r="DB36" s="609"/>
      <c r="DC36" s="610"/>
      <c r="DD36" s="594">
        <v>923871</v>
      </c>
      <c r="DE36" s="589"/>
      <c r="DF36" s="589"/>
      <c r="DG36" s="589"/>
      <c r="DH36" s="589"/>
      <c r="DI36" s="589"/>
      <c r="DJ36" s="589"/>
      <c r="DK36" s="590"/>
      <c r="DL36" s="594">
        <v>772241</v>
      </c>
      <c r="DM36" s="589"/>
      <c r="DN36" s="589"/>
      <c r="DO36" s="589"/>
      <c r="DP36" s="589"/>
      <c r="DQ36" s="589"/>
      <c r="DR36" s="589"/>
      <c r="DS36" s="589"/>
      <c r="DT36" s="589"/>
      <c r="DU36" s="589"/>
      <c r="DV36" s="590"/>
      <c r="DW36" s="611">
        <v>14.8</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84871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4311</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641912</v>
      </c>
      <c r="CS37" s="607"/>
      <c r="CT37" s="607"/>
      <c r="CU37" s="607"/>
      <c r="CV37" s="607"/>
      <c r="CW37" s="607"/>
      <c r="CX37" s="607"/>
      <c r="CY37" s="608"/>
      <c r="CZ37" s="591">
        <v>7.7</v>
      </c>
      <c r="DA37" s="609"/>
      <c r="DB37" s="609"/>
      <c r="DC37" s="610"/>
      <c r="DD37" s="594">
        <v>641912</v>
      </c>
      <c r="DE37" s="607"/>
      <c r="DF37" s="607"/>
      <c r="DG37" s="607"/>
      <c r="DH37" s="607"/>
      <c r="DI37" s="607"/>
      <c r="DJ37" s="607"/>
      <c r="DK37" s="608"/>
      <c r="DL37" s="594">
        <v>592430</v>
      </c>
      <c r="DM37" s="607"/>
      <c r="DN37" s="607"/>
      <c r="DO37" s="607"/>
      <c r="DP37" s="607"/>
      <c r="DQ37" s="607"/>
      <c r="DR37" s="607"/>
      <c r="DS37" s="607"/>
      <c r="DT37" s="607"/>
      <c r="DU37" s="607"/>
      <c r="DV37" s="608"/>
      <c r="DW37" s="611">
        <v>11.3</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4570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8915</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1238708</v>
      </c>
      <c r="CS38" s="589"/>
      <c r="CT38" s="589"/>
      <c r="CU38" s="589"/>
      <c r="CV38" s="589"/>
      <c r="CW38" s="589"/>
      <c r="CX38" s="589"/>
      <c r="CY38" s="590"/>
      <c r="CZ38" s="591">
        <v>14.9</v>
      </c>
      <c r="DA38" s="609"/>
      <c r="DB38" s="609"/>
      <c r="DC38" s="610"/>
      <c r="DD38" s="594">
        <v>1137253</v>
      </c>
      <c r="DE38" s="589"/>
      <c r="DF38" s="589"/>
      <c r="DG38" s="589"/>
      <c r="DH38" s="589"/>
      <c r="DI38" s="589"/>
      <c r="DJ38" s="589"/>
      <c r="DK38" s="590"/>
      <c r="DL38" s="594">
        <v>795847</v>
      </c>
      <c r="DM38" s="589"/>
      <c r="DN38" s="589"/>
      <c r="DO38" s="589"/>
      <c r="DP38" s="589"/>
      <c r="DQ38" s="589"/>
      <c r="DR38" s="589"/>
      <c r="DS38" s="589"/>
      <c r="DT38" s="589"/>
      <c r="DU38" s="589"/>
      <c r="DV38" s="590"/>
      <c r="DW38" s="611">
        <v>15.2</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160380</v>
      </c>
      <c r="CS39" s="607"/>
      <c r="CT39" s="607"/>
      <c r="CU39" s="607"/>
      <c r="CV39" s="607"/>
      <c r="CW39" s="607"/>
      <c r="CX39" s="607"/>
      <c r="CY39" s="608"/>
      <c r="CZ39" s="591">
        <v>1.9</v>
      </c>
      <c r="DA39" s="609"/>
      <c r="DB39" s="609"/>
      <c r="DC39" s="610"/>
      <c r="DD39" s="594">
        <v>160380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289034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7600</v>
      </c>
      <c r="CS40" s="589"/>
      <c r="CT40" s="589"/>
      <c r="CU40" s="589"/>
      <c r="CV40" s="589"/>
      <c r="CW40" s="589"/>
      <c r="CX40" s="589"/>
      <c r="CY40" s="590"/>
      <c r="CZ40" s="591">
        <v>0.1</v>
      </c>
      <c r="DA40" s="609"/>
      <c r="DB40" s="609"/>
      <c r="DC40" s="610"/>
      <c r="DD40" s="594">
        <v>600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531066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209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1589993</v>
      </c>
      <c r="CS42" s="589"/>
      <c r="CT42" s="589"/>
      <c r="CU42" s="589"/>
      <c r="CV42" s="589"/>
      <c r="CW42" s="589"/>
      <c r="CX42" s="589"/>
      <c r="CY42" s="590"/>
      <c r="CZ42" s="591">
        <v>19.100000000000001</v>
      </c>
      <c r="DA42" s="592"/>
      <c r="DB42" s="592"/>
      <c r="DC42" s="593"/>
      <c r="DD42" s="594">
        <v>157499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14417</v>
      </c>
      <c r="CS43" s="607"/>
      <c r="CT43" s="607"/>
      <c r="CU43" s="607"/>
      <c r="CV43" s="607"/>
      <c r="CW43" s="607"/>
      <c r="CX43" s="607"/>
      <c r="CY43" s="608"/>
      <c r="CZ43" s="591">
        <v>0.2</v>
      </c>
      <c r="DA43" s="609"/>
      <c r="DB43" s="609"/>
      <c r="DC43" s="610"/>
      <c r="DD43" s="594">
        <v>14417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1589993</v>
      </c>
      <c r="CS44" s="589"/>
      <c r="CT44" s="589"/>
      <c r="CU44" s="589"/>
      <c r="CV44" s="589"/>
      <c r="CW44" s="589"/>
      <c r="CX44" s="589"/>
      <c r="CY44" s="590"/>
      <c r="CZ44" s="591">
        <v>19.100000000000001</v>
      </c>
      <c r="DA44" s="592"/>
      <c r="DB44" s="592"/>
      <c r="DC44" s="593"/>
      <c r="DD44" s="594">
        <v>157499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1133987</v>
      </c>
      <c r="CS45" s="607"/>
      <c r="CT45" s="607"/>
      <c r="CU45" s="607"/>
      <c r="CV45" s="607"/>
      <c r="CW45" s="607"/>
      <c r="CX45" s="607"/>
      <c r="CY45" s="608"/>
      <c r="CZ45" s="591">
        <v>13.7</v>
      </c>
      <c r="DA45" s="609"/>
      <c r="DB45" s="609"/>
      <c r="DC45" s="610"/>
      <c r="DD45" s="594">
        <v>5179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438502</v>
      </c>
      <c r="CS46" s="589"/>
      <c r="CT46" s="589"/>
      <c r="CU46" s="589"/>
      <c r="CV46" s="589"/>
      <c r="CW46" s="589"/>
      <c r="CX46" s="589"/>
      <c r="CY46" s="590"/>
      <c r="CZ46" s="591">
        <v>5.3</v>
      </c>
      <c r="DA46" s="592"/>
      <c r="DB46" s="592"/>
      <c r="DC46" s="593"/>
      <c r="DD46" s="594">
        <v>145816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8303020</v>
      </c>
      <c r="CS49" s="573"/>
      <c r="CT49" s="573"/>
      <c r="CU49" s="573"/>
      <c r="CV49" s="573"/>
      <c r="CW49" s="573"/>
      <c r="CX49" s="573"/>
      <c r="CY49" s="574"/>
      <c r="CZ49" s="575">
        <v>100</v>
      </c>
      <c r="DA49" s="576"/>
      <c r="DB49" s="576"/>
      <c r="DC49" s="577"/>
      <c r="DD49" s="578">
        <v>5456169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8790</v>
      </c>
      <c r="R7" s="1101"/>
      <c r="S7" s="1101"/>
      <c r="T7" s="1101"/>
      <c r="U7" s="1101"/>
      <c r="V7" s="1101">
        <v>8210</v>
      </c>
      <c r="W7" s="1101"/>
      <c r="X7" s="1101"/>
      <c r="Y7" s="1101"/>
      <c r="Z7" s="1101"/>
      <c r="AA7" s="1101">
        <v>580</v>
      </c>
      <c r="AB7" s="1101"/>
      <c r="AC7" s="1101"/>
      <c r="AD7" s="1101"/>
      <c r="AE7" s="1102"/>
      <c r="AF7" s="1103">
        <v>544</v>
      </c>
      <c r="AG7" s="1104"/>
      <c r="AH7" s="1104"/>
      <c r="AI7" s="1104"/>
      <c r="AJ7" s="1105"/>
      <c r="AK7" s="1087">
        <v>252</v>
      </c>
      <c r="AL7" s="1088"/>
      <c r="AM7" s="1088"/>
      <c r="AN7" s="1088"/>
      <c r="AO7" s="1088"/>
      <c r="AP7" s="1088">
        <v>6709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545</v>
      </c>
      <c r="BT7" s="1092"/>
      <c r="BU7" s="1092"/>
      <c r="BV7" s="1092"/>
      <c r="BW7" s="1092"/>
      <c r="BX7" s="1092"/>
      <c r="BY7" s="1092"/>
      <c r="BZ7" s="1092"/>
      <c r="CA7" s="1092"/>
      <c r="CB7" s="1092"/>
      <c r="CC7" s="1092"/>
      <c r="CD7" s="1092"/>
      <c r="CE7" s="1092"/>
      <c r="CF7" s="1092"/>
      <c r="CG7" s="1093"/>
      <c r="CH7" s="1084">
        <v>6</v>
      </c>
      <c r="CI7" s="1085"/>
      <c r="CJ7" s="1085"/>
      <c r="CK7" s="1085"/>
      <c r="CL7" s="1086"/>
      <c r="CM7" s="1084">
        <v>56</v>
      </c>
      <c r="CN7" s="1085"/>
      <c r="CO7" s="1085"/>
      <c r="CP7" s="1085"/>
      <c r="CQ7" s="1086"/>
      <c r="CR7" s="1084">
        <v>50</v>
      </c>
      <c r="CS7" s="1085"/>
      <c r="CT7" s="1085"/>
      <c r="CU7" s="1085"/>
      <c r="CV7" s="1086"/>
      <c r="CW7" s="1084" t="s">
        <v>547</v>
      </c>
      <c r="CX7" s="1085"/>
      <c r="CY7" s="1085"/>
      <c r="CZ7" s="1085"/>
      <c r="DA7" s="1086"/>
      <c r="DB7" s="1084" t="s">
        <v>547</v>
      </c>
      <c r="DC7" s="1085"/>
      <c r="DD7" s="1085"/>
      <c r="DE7" s="1085"/>
      <c r="DF7" s="1086"/>
      <c r="DG7" s="1084" t="s">
        <v>547</v>
      </c>
      <c r="DH7" s="1085"/>
      <c r="DI7" s="1085"/>
      <c r="DJ7" s="1085"/>
      <c r="DK7" s="1086"/>
      <c r="DL7" s="1084" t="s">
        <v>547</v>
      </c>
      <c r="DM7" s="1085"/>
      <c r="DN7" s="1085"/>
      <c r="DO7" s="1085"/>
      <c r="DP7" s="1086"/>
      <c r="DQ7" s="1084" t="s">
        <v>547</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0</v>
      </c>
      <c r="CI8" s="986"/>
      <c r="CJ8" s="986"/>
      <c r="CK8" s="986"/>
      <c r="CL8" s="987"/>
      <c r="CM8" s="985">
        <v>22</v>
      </c>
      <c r="CN8" s="986"/>
      <c r="CO8" s="986"/>
      <c r="CP8" s="986"/>
      <c r="CQ8" s="987"/>
      <c r="CR8" s="985">
        <v>5</v>
      </c>
      <c r="CS8" s="986"/>
      <c r="CT8" s="986"/>
      <c r="CU8" s="986"/>
      <c r="CV8" s="987"/>
      <c r="CW8" s="985" t="s">
        <v>547</v>
      </c>
      <c r="CX8" s="986"/>
      <c r="CY8" s="986"/>
      <c r="CZ8" s="986"/>
      <c r="DA8" s="987"/>
      <c r="DB8" s="985" t="s">
        <v>547</v>
      </c>
      <c r="DC8" s="986"/>
      <c r="DD8" s="986"/>
      <c r="DE8" s="986"/>
      <c r="DF8" s="987"/>
      <c r="DG8" s="985" t="s">
        <v>547</v>
      </c>
      <c r="DH8" s="986"/>
      <c r="DI8" s="986"/>
      <c r="DJ8" s="986"/>
      <c r="DK8" s="987"/>
      <c r="DL8" s="985" t="s">
        <v>547</v>
      </c>
      <c r="DM8" s="986"/>
      <c r="DN8" s="986"/>
      <c r="DO8" s="986"/>
      <c r="DP8" s="987"/>
      <c r="DQ8" s="985" t="s">
        <v>547</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544</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3173</v>
      </c>
      <c r="R28" s="1050"/>
      <c r="S28" s="1050"/>
      <c r="T28" s="1050"/>
      <c r="U28" s="1050"/>
      <c r="V28" s="1050">
        <v>3084</v>
      </c>
      <c r="W28" s="1050"/>
      <c r="X28" s="1050"/>
      <c r="Y28" s="1050"/>
      <c r="Z28" s="1050"/>
      <c r="AA28" s="1050">
        <v>88</v>
      </c>
      <c r="AB28" s="1050"/>
      <c r="AC28" s="1050"/>
      <c r="AD28" s="1050"/>
      <c r="AE28" s="1051"/>
      <c r="AF28" s="1052">
        <v>88</v>
      </c>
      <c r="AG28" s="1050"/>
      <c r="AH28" s="1050"/>
      <c r="AI28" s="1050"/>
      <c r="AJ28" s="1053"/>
      <c r="AK28" s="1054">
        <v>271</v>
      </c>
      <c r="AL28" s="1042"/>
      <c r="AM28" s="1042"/>
      <c r="AN28" s="1042"/>
      <c r="AO28" s="1042"/>
      <c r="AP28" s="1042" t="s">
        <v>547</v>
      </c>
      <c r="AQ28" s="1042"/>
      <c r="AR28" s="1042"/>
      <c r="AS28" s="1042"/>
      <c r="AT28" s="1042"/>
      <c r="AU28" s="1042" t="s">
        <v>547</v>
      </c>
      <c r="AV28" s="1042"/>
      <c r="AW28" s="1042"/>
      <c r="AX28" s="1042"/>
      <c r="AY28" s="1042"/>
      <c r="AZ28" s="1043" t="s">
        <v>547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379</v>
      </c>
      <c r="C29" s="1028"/>
      <c r="D29" s="1028"/>
      <c r="E29" s="1028"/>
      <c r="F29" s="1028"/>
      <c r="G29" s="1028"/>
      <c r="H29" s="1028"/>
      <c r="I29" s="1028"/>
      <c r="J29" s="1028"/>
      <c r="K29" s="1028"/>
      <c r="L29" s="1028"/>
      <c r="M29" s="1028"/>
      <c r="N29" s="1028"/>
      <c r="O29" s="1028"/>
      <c r="P29" s="1029"/>
      <c r="Q29" s="1039">
        <v>166</v>
      </c>
      <c r="R29" s="1040"/>
      <c r="S29" s="1040"/>
      <c r="T29" s="1040"/>
      <c r="U29" s="1040"/>
      <c r="V29" s="1040">
        <v>163</v>
      </c>
      <c r="W29" s="1040"/>
      <c r="X29" s="1040"/>
      <c r="Y29" s="1040"/>
      <c r="Z29" s="1040"/>
      <c r="AA29" s="1040">
        <v>3</v>
      </c>
      <c r="AB29" s="1040"/>
      <c r="AC29" s="1040"/>
      <c r="AD29" s="1040"/>
      <c r="AE29" s="1041"/>
      <c r="AF29" s="1033">
        <v>3</v>
      </c>
      <c r="AG29" s="1034"/>
      <c r="AH29" s="1034"/>
      <c r="AI29" s="1034"/>
      <c r="AJ29" s="1035"/>
      <c r="AK29" s="976">
        <v>58</v>
      </c>
      <c r="AL29" s="967"/>
      <c r="AM29" s="967"/>
      <c r="AN29" s="967"/>
      <c r="AO29" s="967"/>
      <c r="AP29" s="967" t="s">
        <v>547</v>
      </c>
      <c r="AQ29" s="967"/>
      <c r="AR29" s="967"/>
      <c r="AS29" s="967"/>
      <c r="AT29" s="967"/>
      <c r="AU29" s="967" t="s">
        <v>547</v>
      </c>
      <c r="AV29" s="967"/>
      <c r="AW29" s="967"/>
      <c r="AX29" s="967"/>
      <c r="AY29" s="967"/>
      <c r="AZ29" s="967" t="s">
        <v>547</v>
      </c>
      <c r="BA29" s="967"/>
      <c r="BB29" s="967"/>
      <c r="BC29" s="967"/>
      <c r="BD29" s="967"/>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380</v>
      </c>
      <c r="C30" s="1028"/>
      <c r="D30" s="1028"/>
      <c r="E30" s="1028"/>
      <c r="F30" s="1028"/>
      <c r="G30" s="1028"/>
      <c r="H30" s="1028"/>
      <c r="I30" s="1028"/>
      <c r="J30" s="1028"/>
      <c r="K30" s="1028"/>
      <c r="L30" s="1028"/>
      <c r="M30" s="1028"/>
      <c r="N30" s="1028"/>
      <c r="O30" s="1028"/>
      <c r="P30" s="1029"/>
      <c r="Q30" s="1039">
        <v>1587</v>
      </c>
      <c r="R30" s="1040"/>
      <c r="S30" s="1040"/>
      <c r="T30" s="1040"/>
      <c r="U30" s="1040"/>
      <c r="V30" s="1040">
        <v>1532</v>
      </c>
      <c r="W30" s="1040"/>
      <c r="X30" s="1040"/>
      <c r="Y30" s="1040"/>
      <c r="Z30" s="1040"/>
      <c r="AA30" s="1040">
        <v>54</v>
      </c>
      <c r="AB30" s="1040"/>
      <c r="AC30" s="1040"/>
      <c r="AD30" s="1040"/>
      <c r="AE30" s="1041"/>
      <c r="AF30" s="1033">
        <v>54</v>
      </c>
      <c r="AG30" s="1034"/>
      <c r="AH30" s="1034"/>
      <c r="AI30" s="1034"/>
      <c r="AJ30" s="1035"/>
      <c r="AK30" s="976">
        <v>246</v>
      </c>
      <c r="AL30" s="967"/>
      <c r="AM30" s="967"/>
      <c r="AN30" s="967"/>
      <c r="AO30" s="967"/>
      <c r="AP30" s="967" t="s">
        <v>547</v>
      </c>
      <c r="AQ30" s="967"/>
      <c r="AR30" s="967"/>
      <c r="AS30" s="967"/>
      <c r="AT30" s="967"/>
      <c r="AU30" s="967" t="s">
        <v>547</v>
      </c>
      <c r="AV30" s="967"/>
      <c r="AW30" s="967"/>
      <c r="AX30" s="967"/>
      <c r="AY30" s="967"/>
      <c r="AZ30" s="967" t="s">
        <v>547</v>
      </c>
      <c r="BA30" s="967"/>
      <c r="BB30" s="967"/>
      <c r="BC30" s="967"/>
      <c r="BD30" s="967"/>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381</v>
      </c>
      <c r="C31" s="1028"/>
      <c r="D31" s="1028"/>
      <c r="E31" s="1028"/>
      <c r="F31" s="1028"/>
      <c r="G31" s="1028"/>
      <c r="H31" s="1028"/>
      <c r="I31" s="1028"/>
      <c r="J31" s="1028"/>
      <c r="K31" s="1028"/>
      <c r="L31" s="1028"/>
      <c r="M31" s="1028"/>
      <c r="N31" s="1028"/>
      <c r="O31" s="1028"/>
      <c r="P31" s="1029"/>
      <c r="Q31" s="1039">
        <v>9</v>
      </c>
      <c r="R31" s="1040"/>
      <c r="S31" s="1040"/>
      <c r="T31" s="1040"/>
      <c r="U31" s="1040"/>
      <c r="V31" s="1040">
        <v>8</v>
      </c>
      <c r="W31" s="1040"/>
      <c r="X31" s="1040"/>
      <c r="Y31" s="1040"/>
      <c r="Z31" s="1040"/>
      <c r="AA31" s="1040">
        <v>1</v>
      </c>
      <c r="AB31" s="1040"/>
      <c r="AC31" s="1040"/>
      <c r="AD31" s="1040"/>
      <c r="AE31" s="1041"/>
      <c r="AF31" s="1033">
        <v>1</v>
      </c>
      <c r="AG31" s="1034"/>
      <c r="AH31" s="1034"/>
      <c r="AI31" s="1034"/>
      <c r="AJ31" s="1035"/>
      <c r="AK31" s="976" t="s">
        <v>547</v>
      </c>
      <c r="AL31" s="967"/>
      <c r="AM31" s="967"/>
      <c r="AN31" s="967"/>
      <c r="AO31" s="967"/>
      <c r="AP31" s="967" t="s">
        <v>547</v>
      </c>
      <c r="AQ31" s="967"/>
      <c r="AR31" s="967"/>
      <c r="AS31" s="967"/>
      <c r="AT31" s="967"/>
      <c r="AU31" s="967" t="s">
        <v>547</v>
      </c>
      <c r="AV31" s="967"/>
      <c r="AW31" s="967"/>
      <c r="AX31" s="967"/>
      <c r="AY31" s="967"/>
      <c r="AZ31" s="967" t="s">
        <v>547</v>
      </c>
      <c r="BA31" s="967"/>
      <c r="BB31" s="967"/>
      <c r="BC31" s="967"/>
      <c r="BD31" s="967"/>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382</v>
      </c>
      <c r="C32" s="1028"/>
      <c r="D32" s="1028"/>
      <c r="E32" s="1028"/>
      <c r="F32" s="1028"/>
      <c r="G32" s="1028"/>
      <c r="H32" s="1028"/>
      <c r="I32" s="1028"/>
      <c r="J32" s="1028"/>
      <c r="K32" s="1028"/>
      <c r="L32" s="1028"/>
      <c r="M32" s="1028"/>
      <c r="N32" s="1028"/>
      <c r="O32" s="1028"/>
      <c r="P32" s="1029"/>
      <c r="Q32" s="1039">
        <v>450</v>
      </c>
      <c r="R32" s="1040"/>
      <c r="S32" s="1040"/>
      <c r="T32" s="1040"/>
      <c r="U32" s="1040"/>
      <c r="V32" s="1040">
        <v>429</v>
      </c>
      <c r="W32" s="1040"/>
      <c r="X32" s="1040"/>
      <c r="Y32" s="1040"/>
      <c r="Z32" s="1040"/>
      <c r="AA32" s="1040">
        <v>21</v>
      </c>
      <c r="AB32" s="1040"/>
      <c r="AC32" s="1040"/>
      <c r="AD32" s="1040"/>
      <c r="AE32" s="1041"/>
      <c r="AF32" s="1033">
        <v>907</v>
      </c>
      <c r="AG32" s="1034"/>
      <c r="AH32" s="1034"/>
      <c r="AI32" s="1034"/>
      <c r="AJ32" s="1035"/>
      <c r="AK32" s="976">
        <v>12</v>
      </c>
      <c r="AL32" s="967"/>
      <c r="AM32" s="967"/>
      <c r="AN32" s="967"/>
      <c r="AO32" s="967"/>
      <c r="AP32" s="967">
        <v>315</v>
      </c>
      <c r="AQ32" s="967"/>
      <c r="AR32" s="967"/>
      <c r="AS32" s="967"/>
      <c r="AT32" s="967"/>
      <c r="AU32" s="967">
        <v>4</v>
      </c>
      <c r="AV32" s="967"/>
      <c r="AW32" s="967"/>
      <c r="AX32" s="967"/>
      <c r="AY32" s="967"/>
      <c r="AZ32" s="1038"/>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384</v>
      </c>
      <c r="C33" s="1028"/>
      <c r="D33" s="1028"/>
      <c r="E33" s="1028"/>
      <c r="F33" s="1028"/>
      <c r="G33" s="1028"/>
      <c r="H33" s="1028"/>
      <c r="I33" s="1028"/>
      <c r="J33" s="1028"/>
      <c r="K33" s="1028"/>
      <c r="L33" s="1028"/>
      <c r="M33" s="1028"/>
      <c r="N33" s="1028"/>
      <c r="O33" s="1028"/>
      <c r="P33" s="1029"/>
      <c r="Q33" s="1039">
        <v>394</v>
      </c>
      <c r="R33" s="1040"/>
      <c r="S33" s="1040"/>
      <c r="T33" s="1040"/>
      <c r="U33" s="1040"/>
      <c r="V33" s="1040">
        <v>385</v>
      </c>
      <c r="W33" s="1040"/>
      <c r="X33" s="1040"/>
      <c r="Y33" s="1040"/>
      <c r="Z33" s="1040"/>
      <c r="AA33" s="1040">
        <v>9</v>
      </c>
      <c r="AB33" s="1040"/>
      <c r="AC33" s="1040"/>
      <c r="AD33" s="1040"/>
      <c r="AE33" s="1041"/>
      <c r="AF33" s="1033">
        <v>9</v>
      </c>
      <c r="AG33" s="1034"/>
      <c r="AH33" s="1034"/>
      <c r="AI33" s="1034"/>
      <c r="AJ33" s="1035"/>
      <c r="AK33" s="976">
        <v>203</v>
      </c>
      <c r="AL33" s="967"/>
      <c r="AM33" s="967"/>
      <c r="AN33" s="967"/>
      <c r="AO33" s="967"/>
      <c r="AP33" s="967">
        <v>2644</v>
      </c>
      <c r="AQ33" s="967"/>
      <c r="AR33" s="967"/>
      <c r="AS33" s="967"/>
      <c r="AT33" s="967"/>
      <c r="AU33" s="967">
        <v>2636</v>
      </c>
      <c r="AV33" s="967"/>
      <c r="AW33" s="967"/>
      <c r="AX33" s="967"/>
      <c r="AY33" s="967"/>
      <c r="AZ33" s="1038"/>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386</v>
      </c>
      <c r="C34" s="1028"/>
      <c r="D34" s="1028"/>
      <c r="E34" s="1028"/>
      <c r="F34" s="1028"/>
      <c r="G34" s="1028"/>
      <c r="H34" s="1028"/>
      <c r="I34" s="1028"/>
      <c r="J34" s="1028"/>
      <c r="K34" s="1028"/>
      <c r="L34" s="1028"/>
      <c r="M34" s="1028"/>
      <c r="N34" s="1028"/>
      <c r="O34" s="1028"/>
      <c r="P34" s="1029"/>
      <c r="Q34" s="1039">
        <v>528</v>
      </c>
      <c r="R34" s="1040"/>
      <c r="S34" s="1040"/>
      <c r="T34" s="1040"/>
      <c r="U34" s="1040"/>
      <c r="V34" s="1040">
        <v>524</v>
      </c>
      <c r="W34" s="1040"/>
      <c r="X34" s="1040"/>
      <c r="Y34" s="1040"/>
      <c r="Z34" s="1040"/>
      <c r="AA34" s="1040">
        <v>4</v>
      </c>
      <c r="AB34" s="1040"/>
      <c r="AC34" s="1040"/>
      <c r="AD34" s="1040"/>
      <c r="AE34" s="1041"/>
      <c r="AF34" s="1033">
        <v>4</v>
      </c>
      <c r="AG34" s="1034"/>
      <c r="AH34" s="1034"/>
      <c r="AI34" s="1034"/>
      <c r="AJ34" s="1035"/>
      <c r="AK34" s="976">
        <v>145</v>
      </c>
      <c r="AL34" s="967"/>
      <c r="AM34" s="967"/>
      <c r="AN34" s="967"/>
      <c r="AO34" s="967"/>
      <c r="AP34" s="967">
        <v>2150</v>
      </c>
      <c r="AQ34" s="967"/>
      <c r="AR34" s="967"/>
      <c r="AS34" s="967"/>
      <c r="AT34" s="967"/>
      <c r="AU34" s="967">
        <v>1933</v>
      </c>
      <c r="AV34" s="967"/>
      <c r="AW34" s="967"/>
      <c r="AX34" s="967"/>
      <c r="AY34" s="967"/>
      <c r="AZ34" s="1038"/>
      <c r="BA34" s="1038"/>
      <c r="BB34" s="1038"/>
      <c r="BC34" s="1038"/>
      <c r="BD34" s="1038"/>
      <c r="BE34" s="1022" t="s">
        <v>385</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387</v>
      </c>
      <c r="C35" s="1028"/>
      <c r="D35" s="1028"/>
      <c r="E35" s="1028"/>
      <c r="F35" s="1028"/>
      <c r="G35" s="1028"/>
      <c r="H35" s="1028"/>
      <c r="I35" s="1028"/>
      <c r="J35" s="1028"/>
      <c r="K35" s="1028"/>
      <c r="L35" s="1028"/>
      <c r="M35" s="1028"/>
      <c r="N35" s="1028"/>
      <c r="O35" s="1028"/>
      <c r="P35" s="1029"/>
      <c r="Q35" s="1039">
        <v>295</v>
      </c>
      <c r="R35" s="1040"/>
      <c r="S35" s="1040"/>
      <c r="T35" s="1040"/>
      <c r="U35" s="1040"/>
      <c r="V35" s="1040">
        <v>233</v>
      </c>
      <c r="W35" s="1040"/>
      <c r="X35" s="1040"/>
      <c r="Y35" s="1040"/>
      <c r="Z35" s="1040"/>
      <c r="AA35" s="1040">
        <v>62</v>
      </c>
      <c r="AB35" s="1040"/>
      <c r="AC35" s="1040"/>
      <c r="AD35" s="1040"/>
      <c r="AE35" s="1041"/>
      <c r="AF35" s="1033">
        <v>61</v>
      </c>
      <c r="AG35" s="1034"/>
      <c r="AH35" s="1034"/>
      <c r="AI35" s="1034"/>
      <c r="AJ35" s="1035"/>
      <c r="AK35" s="976">
        <v>126</v>
      </c>
      <c r="AL35" s="967"/>
      <c r="AM35" s="967"/>
      <c r="AN35" s="967"/>
      <c r="AO35" s="967"/>
      <c r="AP35" s="967">
        <v>432</v>
      </c>
      <c r="AQ35" s="967"/>
      <c r="AR35" s="967"/>
      <c r="AS35" s="967"/>
      <c r="AT35" s="967"/>
      <c r="AU35" s="967">
        <v>235</v>
      </c>
      <c r="AV35" s="967"/>
      <c r="AW35" s="967"/>
      <c r="AX35" s="967"/>
      <c r="AY35" s="967"/>
      <c r="AZ35" s="1038"/>
      <c r="BA35" s="1038"/>
      <c r="BB35" s="1038"/>
      <c r="BC35" s="1038"/>
      <c r="BD35" s="1038"/>
      <c r="BE35" s="1022" t="s">
        <v>385</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1128</v>
      </c>
      <c r="AG63" s="955"/>
      <c r="AH63" s="955"/>
      <c r="AI63" s="955"/>
      <c r="AJ63" s="1020"/>
      <c r="AK63" s="1021"/>
      <c r="AL63" s="959"/>
      <c r="AM63" s="959"/>
      <c r="AN63" s="959"/>
      <c r="AO63" s="959"/>
      <c r="AP63" s="955">
        <v>5540</v>
      </c>
      <c r="AQ63" s="955"/>
      <c r="AR63" s="955"/>
      <c r="AS63" s="955"/>
      <c r="AT63" s="955"/>
      <c r="AU63" s="955">
        <v>4808</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530</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547</v>
      </c>
      <c r="AQ68" s="978"/>
      <c r="AR68" s="978"/>
      <c r="AS68" s="978"/>
      <c r="AT68" s="978"/>
      <c r="AU68" s="978" t="s">
        <v>547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547</v>
      </c>
      <c r="AQ69" s="967"/>
      <c r="AR69" s="967"/>
      <c r="AS69" s="967"/>
      <c r="AT69" s="967"/>
      <c r="AU69" s="967" t="s">
        <v>547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532</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547</v>
      </c>
      <c r="AL70" s="967"/>
      <c r="AM70" s="967"/>
      <c r="AN70" s="967"/>
      <c r="AO70" s="967"/>
      <c r="AP70" s="967" t="s">
        <v>547</v>
      </c>
      <c r="AQ70" s="967"/>
      <c r="AR70" s="967"/>
      <c r="AS70" s="967"/>
      <c r="AT70" s="967"/>
      <c r="AU70" s="967" t="s">
        <v>547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533</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547</v>
      </c>
      <c r="AL71" s="967"/>
      <c r="AM71" s="967"/>
      <c r="AN71" s="967"/>
      <c r="AO71" s="967"/>
      <c r="AP71" s="967" t="s">
        <v>547</v>
      </c>
      <c r="AQ71" s="967"/>
      <c r="AR71" s="967"/>
      <c r="AS71" s="967"/>
      <c r="AT71" s="967"/>
      <c r="AU71" s="967" t="s">
        <v>547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534</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547</v>
      </c>
      <c r="AQ72" s="967"/>
      <c r="AR72" s="967"/>
      <c r="AS72" s="967"/>
      <c r="AT72" s="967"/>
      <c r="AU72" s="967" t="s">
        <v>547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535</v>
      </c>
      <c r="C73" s="971"/>
      <c r="D73" s="971"/>
      <c r="E73" s="971"/>
      <c r="F73" s="971"/>
      <c r="G73" s="971"/>
      <c r="H73" s="971"/>
      <c r="I73" s="971"/>
      <c r="J73" s="971"/>
      <c r="K73" s="971"/>
      <c r="L73" s="971"/>
      <c r="M73" s="971"/>
      <c r="N73" s="971"/>
      <c r="O73" s="971"/>
      <c r="P73" s="972"/>
      <c r="Q73" s="973">
        <v>4486</v>
      </c>
      <c r="R73" s="967"/>
      <c r="S73" s="967"/>
      <c r="T73" s="967"/>
      <c r="U73" s="967"/>
      <c r="V73" s="967">
        <v>4430</v>
      </c>
      <c r="W73" s="967"/>
      <c r="X73" s="967"/>
      <c r="Y73" s="967"/>
      <c r="Z73" s="967"/>
      <c r="AA73" s="967">
        <v>56</v>
      </c>
      <c r="AB73" s="967"/>
      <c r="AC73" s="967"/>
      <c r="AD73" s="967"/>
      <c r="AE73" s="967"/>
      <c r="AF73" s="967">
        <v>56</v>
      </c>
      <c r="AG73" s="967"/>
      <c r="AH73" s="967"/>
      <c r="AI73" s="967"/>
      <c r="AJ73" s="967"/>
      <c r="AK73" s="967" t="s">
        <v>547</v>
      </c>
      <c r="AL73" s="967"/>
      <c r="AM73" s="967"/>
      <c r="AN73" s="967"/>
      <c r="AO73" s="967"/>
      <c r="AP73" s="967">
        <v>888</v>
      </c>
      <c r="AQ73" s="967"/>
      <c r="AR73" s="967"/>
      <c r="AS73" s="967"/>
      <c r="AT73" s="967"/>
      <c r="AU73" s="967">
        <v>63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536</v>
      </c>
      <c r="C74" s="971"/>
      <c r="D74" s="971"/>
      <c r="E74" s="971"/>
      <c r="F74" s="971"/>
      <c r="G74" s="971"/>
      <c r="H74" s="971"/>
      <c r="I74" s="971"/>
      <c r="J74" s="971"/>
      <c r="K74" s="971"/>
      <c r="L74" s="971"/>
      <c r="M74" s="971"/>
      <c r="N74" s="971"/>
      <c r="O74" s="971"/>
      <c r="P74" s="972"/>
      <c r="Q74" s="973">
        <v>225</v>
      </c>
      <c r="R74" s="967"/>
      <c r="S74" s="967"/>
      <c r="T74" s="967"/>
      <c r="U74" s="967"/>
      <c r="V74" s="967">
        <v>223</v>
      </c>
      <c r="W74" s="967"/>
      <c r="X74" s="967"/>
      <c r="Y74" s="967"/>
      <c r="Z74" s="967"/>
      <c r="AA74" s="967">
        <v>2</v>
      </c>
      <c r="AB74" s="967"/>
      <c r="AC74" s="967"/>
      <c r="AD74" s="967"/>
      <c r="AE74" s="967"/>
      <c r="AF74" s="967">
        <v>2</v>
      </c>
      <c r="AG74" s="967"/>
      <c r="AH74" s="967"/>
      <c r="AI74" s="967"/>
      <c r="AJ74" s="967"/>
      <c r="AK74" s="967" t="s">
        <v>547</v>
      </c>
      <c r="AL74" s="967"/>
      <c r="AM74" s="967"/>
      <c r="AN74" s="967"/>
      <c r="AO74" s="967"/>
      <c r="AP74" s="967">
        <v>382</v>
      </c>
      <c r="AQ74" s="967"/>
      <c r="AR74" s="967"/>
      <c r="AS74" s="967"/>
      <c r="AT74" s="967"/>
      <c r="AU74" s="967">
        <v>11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537</v>
      </c>
      <c r="C75" s="971"/>
      <c r="D75" s="971"/>
      <c r="E75" s="971"/>
      <c r="F75" s="971"/>
      <c r="G75" s="971"/>
      <c r="H75" s="971"/>
      <c r="I75" s="971"/>
      <c r="J75" s="971"/>
      <c r="K75" s="971"/>
      <c r="L75" s="971"/>
      <c r="M75" s="971"/>
      <c r="N75" s="971"/>
      <c r="O75" s="971"/>
      <c r="P75" s="972"/>
      <c r="Q75" s="974">
        <v>5</v>
      </c>
      <c r="R75" s="975"/>
      <c r="S75" s="975"/>
      <c r="T75" s="975"/>
      <c r="U75" s="976"/>
      <c r="V75" s="977">
        <v>5</v>
      </c>
      <c r="W75" s="975"/>
      <c r="X75" s="975"/>
      <c r="Y75" s="975"/>
      <c r="Z75" s="976"/>
      <c r="AA75" s="977">
        <v>1</v>
      </c>
      <c r="AB75" s="975"/>
      <c r="AC75" s="975"/>
      <c r="AD75" s="975"/>
      <c r="AE75" s="976"/>
      <c r="AF75" s="977">
        <v>1</v>
      </c>
      <c r="AG75" s="975"/>
      <c r="AH75" s="975"/>
      <c r="AI75" s="975"/>
      <c r="AJ75" s="976"/>
      <c r="AK75" s="967" t="s">
        <v>547</v>
      </c>
      <c r="AL75" s="967"/>
      <c r="AM75" s="967"/>
      <c r="AN75" s="967"/>
      <c r="AO75" s="967"/>
      <c r="AP75" s="967" t="s">
        <v>547</v>
      </c>
      <c r="AQ75" s="967"/>
      <c r="AR75" s="967"/>
      <c r="AS75" s="967"/>
      <c r="AT75" s="967"/>
      <c r="AU75" s="967" t="s">
        <v>547</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538</v>
      </c>
      <c r="C76" s="971"/>
      <c r="D76" s="971"/>
      <c r="E76" s="971"/>
      <c r="F76" s="971"/>
      <c r="G76" s="971"/>
      <c r="H76" s="971"/>
      <c r="I76" s="971"/>
      <c r="J76" s="971"/>
      <c r="K76" s="971"/>
      <c r="L76" s="971"/>
      <c r="M76" s="971"/>
      <c r="N76" s="971"/>
      <c r="O76" s="971"/>
      <c r="P76" s="972"/>
      <c r="Q76" s="974">
        <v>66</v>
      </c>
      <c r="R76" s="975"/>
      <c r="S76" s="975"/>
      <c r="T76" s="975"/>
      <c r="U76" s="976"/>
      <c r="V76" s="977">
        <v>54</v>
      </c>
      <c r="W76" s="975"/>
      <c r="X76" s="975"/>
      <c r="Y76" s="975"/>
      <c r="Z76" s="976"/>
      <c r="AA76" s="977">
        <v>13</v>
      </c>
      <c r="AB76" s="975"/>
      <c r="AC76" s="975"/>
      <c r="AD76" s="975"/>
      <c r="AE76" s="976"/>
      <c r="AF76" s="977">
        <v>13</v>
      </c>
      <c r="AG76" s="975"/>
      <c r="AH76" s="975"/>
      <c r="AI76" s="975"/>
      <c r="AJ76" s="976"/>
      <c r="AK76" s="967" t="s">
        <v>547</v>
      </c>
      <c r="AL76" s="967"/>
      <c r="AM76" s="967"/>
      <c r="AN76" s="967"/>
      <c r="AO76" s="967"/>
      <c r="AP76" s="967" t="s">
        <v>547</v>
      </c>
      <c r="AQ76" s="967"/>
      <c r="AR76" s="967"/>
      <c r="AS76" s="967"/>
      <c r="AT76" s="967"/>
      <c r="AU76" s="967" t="s">
        <v>547</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539</v>
      </c>
      <c r="C77" s="971"/>
      <c r="D77" s="971"/>
      <c r="E77" s="971"/>
      <c r="F77" s="971"/>
      <c r="G77" s="971"/>
      <c r="H77" s="971"/>
      <c r="I77" s="971"/>
      <c r="J77" s="971"/>
      <c r="K77" s="971"/>
      <c r="L77" s="971"/>
      <c r="M77" s="971"/>
      <c r="N77" s="971"/>
      <c r="O77" s="971"/>
      <c r="P77" s="972"/>
      <c r="Q77" s="974">
        <v>465</v>
      </c>
      <c r="R77" s="975"/>
      <c r="S77" s="975"/>
      <c r="T77" s="975"/>
      <c r="U77" s="976"/>
      <c r="V77" s="977">
        <v>448</v>
      </c>
      <c r="W77" s="975"/>
      <c r="X77" s="975"/>
      <c r="Y77" s="975"/>
      <c r="Z77" s="976"/>
      <c r="AA77" s="977">
        <v>17</v>
      </c>
      <c r="AB77" s="975"/>
      <c r="AC77" s="975"/>
      <c r="AD77" s="975"/>
      <c r="AE77" s="976"/>
      <c r="AF77" s="977">
        <v>17</v>
      </c>
      <c r="AG77" s="975"/>
      <c r="AH77" s="975"/>
      <c r="AI77" s="975"/>
      <c r="AJ77" s="976"/>
      <c r="AK77" s="967" t="s">
        <v>547</v>
      </c>
      <c r="AL77" s="967"/>
      <c r="AM77" s="967"/>
      <c r="AN77" s="967"/>
      <c r="AO77" s="967"/>
      <c r="AP77" s="977">
        <v>190</v>
      </c>
      <c r="AQ77" s="975"/>
      <c r="AR77" s="975"/>
      <c r="AS77" s="975"/>
      <c r="AT77" s="976"/>
      <c r="AU77" s="977">
        <v>42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540</v>
      </c>
      <c r="C78" s="971"/>
      <c r="D78" s="971"/>
      <c r="E78" s="971"/>
      <c r="F78" s="971"/>
      <c r="G78" s="971"/>
      <c r="H78" s="971"/>
      <c r="I78" s="971"/>
      <c r="J78" s="971"/>
      <c r="K78" s="971"/>
      <c r="L78" s="971"/>
      <c r="M78" s="971"/>
      <c r="N78" s="971"/>
      <c r="O78" s="971"/>
      <c r="P78" s="972"/>
      <c r="Q78" s="973">
        <v>206</v>
      </c>
      <c r="R78" s="967"/>
      <c r="S78" s="967"/>
      <c r="T78" s="967"/>
      <c r="U78" s="967"/>
      <c r="V78" s="967">
        <v>172</v>
      </c>
      <c r="W78" s="967"/>
      <c r="X78" s="967"/>
      <c r="Y78" s="967"/>
      <c r="Z78" s="967"/>
      <c r="AA78" s="967">
        <v>34</v>
      </c>
      <c r="AB78" s="967"/>
      <c r="AC78" s="967"/>
      <c r="AD78" s="967"/>
      <c r="AE78" s="967"/>
      <c r="AF78" s="967">
        <v>34</v>
      </c>
      <c r="AG78" s="967"/>
      <c r="AH78" s="967"/>
      <c r="AI78" s="967"/>
      <c r="AJ78" s="967"/>
      <c r="AK78" s="967" t="s">
        <v>547</v>
      </c>
      <c r="AL78" s="967"/>
      <c r="AM78" s="967"/>
      <c r="AN78" s="967"/>
      <c r="AO78" s="967"/>
      <c r="AP78" s="967" t="s">
        <v>547</v>
      </c>
      <c r="AQ78" s="967"/>
      <c r="AR78" s="967"/>
      <c r="AS78" s="967"/>
      <c r="AT78" s="967"/>
      <c r="AU78" s="967" t="s">
        <v>547</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541</v>
      </c>
      <c r="C79" s="971"/>
      <c r="D79" s="971"/>
      <c r="E79" s="971"/>
      <c r="F79" s="971"/>
      <c r="G79" s="971"/>
      <c r="H79" s="971"/>
      <c r="I79" s="971"/>
      <c r="J79" s="971"/>
      <c r="K79" s="971"/>
      <c r="L79" s="971"/>
      <c r="M79" s="971"/>
      <c r="N79" s="971"/>
      <c r="O79" s="971"/>
      <c r="P79" s="972"/>
      <c r="Q79" s="973">
        <v>930</v>
      </c>
      <c r="R79" s="967"/>
      <c r="S79" s="967"/>
      <c r="T79" s="967"/>
      <c r="U79" s="967"/>
      <c r="V79" s="967">
        <v>788</v>
      </c>
      <c r="W79" s="967"/>
      <c r="X79" s="967"/>
      <c r="Y79" s="967"/>
      <c r="Z79" s="967"/>
      <c r="AA79" s="967">
        <v>142</v>
      </c>
      <c r="AB79" s="967"/>
      <c r="AC79" s="967"/>
      <c r="AD79" s="967"/>
      <c r="AE79" s="967"/>
      <c r="AF79" s="967">
        <v>142</v>
      </c>
      <c r="AG79" s="967"/>
      <c r="AH79" s="967"/>
      <c r="AI79" s="967"/>
      <c r="AJ79" s="967"/>
      <c r="AK79" s="967" t="s">
        <v>547</v>
      </c>
      <c r="AL79" s="967"/>
      <c r="AM79" s="967"/>
      <c r="AN79" s="967"/>
      <c r="AO79" s="967"/>
      <c r="AP79" s="967" t="s">
        <v>547</v>
      </c>
      <c r="AQ79" s="967"/>
      <c r="AR79" s="967"/>
      <c r="AS79" s="967"/>
      <c r="AT79" s="967"/>
      <c r="AU79" s="967" t="s">
        <v>547</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542</v>
      </c>
      <c r="C80" s="971"/>
      <c r="D80" s="971"/>
      <c r="E80" s="971"/>
      <c r="F80" s="971"/>
      <c r="G80" s="971"/>
      <c r="H80" s="971"/>
      <c r="I80" s="971"/>
      <c r="J80" s="971"/>
      <c r="K80" s="971"/>
      <c r="L80" s="971"/>
      <c r="M80" s="971"/>
      <c r="N80" s="971"/>
      <c r="O80" s="971"/>
      <c r="P80" s="972"/>
      <c r="Q80" s="973">
        <v>166</v>
      </c>
      <c r="R80" s="967"/>
      <c r="S80" s="967"/>
      <c r="T80" s="967"/>
      <c r="U80" s="967"/>
      <c r="V80" s="967">
        <v>148</v>
      </c>
      <c r="W80" s="967"/>
      <c r="X80" s="967"/>
      <c r="Y80" s="967"/>
      <c r="Z80" s="967"/>
      <c r="AA80" s="967">
        <v>18</v>
      </c>
      <c r="AB80" s="967"/>
      <c r="AC80" s="967"/>
      <c r="AD80" s="967"/>
      <c r="AE80" s="967"/>
      <c r="AF80" s="967">
        <v>18</v>
      </c>
      <c r="AG80" s="967"/>
      <c r="AH80" s="967"/>
      <c r="AI80" s="967"/>
      <c r="AJ80" s="967"/>
      <c r="AK80" s="967">
        <v>10</v>
      </c>
      <c r="AL80" s="967"/>
      <c r="AM80" s="967"/>
      <c r="AN80" s="967"/>
      <c r="AO80" s="967"/>
      <c r="AP80" s="967">
        <v>25</v>
      </c>
      <c r="AQ80" s="967"/>
      <c r="AR80" s="967"/>
      <c r="AS80" s="967"/>
      <c r="AT80" s="967"/>
      <c r="AU80" s="967">
        <v>6</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543</v>
      </c>
      <c r="C81" s="971"/>
      <c r="D81" s="971"/>
      <c r="E81" s="971"/>
      <c r="F81" s="971"/>
      <c r="G81" s="971"/>
      <c r="H81" s="971"/>
      <c r="I81" s="971"/>
      <c r="J81" s="971"/>
      <c r="K81" s="971"/>
      <c r="L81" s="971"/>
      <c r="M81" s="971"/>
      <c r="N81" s="971"/>
      <c r="O81" s="971"/>
      <c r="P81" s="972"/>
      <c r="Q81" s="973">
        <v>269</v>
      </c>
      <c r="R81" s="967"/>
      <c r="S81" s="967"/>
      <c r="T81" s="967"/>
      <c r="U81" s="967"/>
      <c r="V81" s="967">
        <v>169</v>
      </c>
      <c r="W81" s="967"/>
      <c r="X81" s="967"/>
      <c r="Y81" s="967"/>
      <c r="Z81" s="967"/>
      <c r="AA81" s="967">
        <v>100</v>
      </c>
      <c r="AB81" s="967"/>
      <c r="AC81" s="967"/>
      <c r="AD81" s="967"/>
      <c r="AE81" s="967"/>
      <c r="AF81" s="967">
        <v>100</v>
      </c>
      <c r="AG81" s="967"/>
      <c r="AH81" s="967"/>
      <c r="AI81" s="967"/>
      <c r="AJ81" s="967"/>
      <c r="AK81" s="967" t="s">
        <v>547</v>
      </c>
      <c r="AL81" s="967"/>
      <c r="AM81" s="967"/>
      <c r="AN81" s="967"/>
      <c r="AO81" s="967"/>
      <c r="AP81" s="967" t="s">
        <v>547</v>
      </c>
      <c r="AQ81" s="967"/>
      <c r="AR81" s="967"/>
      <c r="AS81" s="967"/>
      <c r="AT81" s="967"/>
      <c r="AU81" s="967" t="s">
        <v>547</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544</v>
      </c>
      <c r="C82" s="971"/>
      <c r="D82" s="971"/>
      <c r="E82" s="971"/>
      <c r="F82" s="971"/>
      <c r="G82" s="971"/>
      <c r="H82" s="971"/>
      <c r="I82" s="971"/>
      <c r="J82" s="971"/>
      <c r="K82" s="971"/>
      <c r="L82" s="971"/>
      <c r="M82" s="971"/>
      <c r="N82" s="971"/>
      <c r="O82" s="971"/>
      <c r="P82" s="972"/>
      <c r="Q82" s="973">
        <v>20</v>
      </c>
      <c r="R82" s="967"/>
      <c r="S82" s="967"/>
      <c r="T82" s="967"/>
      <c r="U82" s="967"/>
      <c r="V82" s="967">
        <v>20</v>
      </c>
      <c r="W82" s="967"/>
      <c r="X82" s="967"/>
      <c r="Y82" s="967"/>
      <c r="Z82" s="967"/>
      <c r="AA82" s="967">
        <v>0</v>
      </c>
      <c r="AB82" s="967"/>
      <c r="AC82" s="967"/>
      <c r="AD82" s="967"/>
      <c r="AE82" s="967"/>
      <c r="AF82" s="967">
        <v>0</v>
      </c>
      <c r="AG82" s="967"/>
      <c r="AH82" s="967"/>
      <c r="AI82" s="967"/>
      <c r="AJ82" s="967"/>
      <c r="AK82" s="967" t="s">
        <v>547</v>
      </c>
      <c r="AL82" s="967"/>
      <c r="AM82" s="967"/>
      <c r="AN82" s="967"/>
      <c r="AO82" s="967"/>
      <c r="AP82" s="967" t="s">
        <v>547</v>
      </c>
      <c r="AQ82" s="967"/>
      <c r="AR82" s="967"/>
      <c r="AS82" s="967"/>
      <c r="AT82" s="967"/>
      <c r="AU82" s="967" t="s">
        <v>547</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9771</v>
      </c>
      <c r="AG88" s="955"/>
      <c r="AH88" s="955"/>
      <c r="AI88" s="955"/>
      <c r="AJ88" s="955"/>
      <c r="AK88" s="959"/>
      <c r="AL88" s="959"/>
      <c r="AM88" s="959"/>
      <c r="AN88" s="959"/>
      <c r="AO88" s="959"/>
      <c r="AP88" s="955">
        <v>1485</v>
      </c>
      <c r="AQ88" s="955"/>
      <c r="AR88" s="955"/>
      <c r="AS88" s="955"/>
      <c r="AT88" s="955"/>
      <c r="AU88" s="955">
        <v>126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285</v>
      </c>
      <c r="AG109" s="888"/>
      <c r="AH109" s="888"/>
      <c r="AI109" s="888"/>
      <c r="AJ109" s="889"/>
      <c r="AK109" s="890" t="s">
        <v>284</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285</v>
      </c>
      <c r="BW109" s="888"/>
      <c r="BX109" s="888"/>
      <c r="BY109" s="888"/>
      <c r="BZ109" s="889"/>
      <c r="CA109" s="890" t="s">
        <v>284</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285</v>
      </c>
      <c r="DM109" s="888"/>
      <c r="DN109" s="888"/>
      <c r="DO109" s="888"/>
      <c r="DP109" s="889"/>
      <c r="DQ109" s="890" t="s">
        <v>284</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699740</v>
      </c>
      <c r="AB110" s="873"/>
      <c r="AC110" s="873"/>
      <c r="AD110" s="873"/>
      <c r="AE110" s="874"/>
      <c r="AF110" s="875">
        <v>688770</v>
      </c>
      <c r="AG110" s="873"/>
      <c r="AH110" s="873"/>
      <c r="AI110" s="873"/>
      <c r="AJ110" s="874"/>
      <c r="AK110" s="875">
        <v>604479</v>
      </c>
      <c r="AL110" s="873"/>
      <c r="AM110" s="873"/>
      <c r="AN110" s="873"/>
      <c r="AO110" s="874"/>
      <c r="AP110" s="876">
        <v>13.3</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6214775</v>
      </c>
      <c r="BR110" s="800"/>
      <c r="BS110" s="800"/>
      <c r="BT110" s="800"/>
      <c r="BU110" s="800"/>
      <c r="BV110" s="800">
        <v>6308741</v>
      </c>
      <c r="BW110" s="800"/>
      <c r="BX110" s="800"/>
      <c r="BY110" s="800"/>
      <c r="BZ110" s="800"/>
      <c r="CA110" s="800">
        <v>6709365</v>
      </c>
      <c r="CB110" s="800"/>
      <c r="CC110" s="800"/>
      <c r="CD110" s="800"/>
      <c r="CE110" s="800"/>
      <c r="CF110" s="861">
        <v>147.80000000000001</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531965</v>
      </c>
      <c r="BR111" s="771"/>
      <c r="BS111" s="771"/>
      <c r="BT111" s="771"/>
      <c r="BU111" s="771"/>
      <c r="BV111" s="771">
        <v>533294</v>
      </c>
      <c r="BW111" s="771"/>
      <c r="BX111" s="771"/>
      <c r="BY111" s="771"/>
      <c r="BZ111" s="771"/>
      <c r="CA111" s="771">
        <v>487891</v>
      </c>
      <c r="CB111" s="771"/>
      <c r="CC111" s="771"/>
      <c r="CD111" s="771"/>
      <c r="CE111" s="771"/>
      <c r="CF111" s="848">
        <v>10.7</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4522296</v>
      </c>
      <c r="BR112" s="771"/>
      <c r="BS112" s="771"/>
      <c r="BT112" s="771"/>
      <c r="BU112" s="771"/>
      <c r="BV112" s="771">
        <v>4752099</v>
      </c>
      <c r="BW112" s="771"/>
      <c r="BX112" s="771"/>
      <c r="BY112" s="771"/>
      <c r="BZ112" s="771"/>
      <c r="CA112" s="771">
        <v>4807786</v>
      </c>
      <c r="CB112" s="771"/>
      <c r="CC112" s="771"/>
      <c r="CD112" s="771"/>
      <c r="CE112" s="771"/>
      <c r="CF112" s="848">
        <v>105.9</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506939</v>
      </c>
      <c r="DH112" s="771"/>
      <c r="DI112" s="771"/>
      <c r="DJ112" s="771"/>
      <c r="DK112" s="771"/>
      <c r="DL112" s="771">
        <v>508374</v>
      </c>
      <c r="DM112" s="771"/>
      <c r="DN112" s="771"/>
      <c r="DO112" s="771"/>
      <c r="DP112" s="771"/>
      <c r="DQ112" s="771">
        <v>471682</v>
      </c>
      <c r="DR112" s="771"/>
      <c r="DS112" s="771"/>
      <c r="DT112" s="771"/>
      <c r="DU112" s="771"/>
      <c r="DV112" s="823">
        <v>10.4</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253362</v>
      </c>
      <c r="AB113" s="909"/>
      <c r="AC113" s="909"/>
      <c r="AD113" s="909"/>
      <c r="AE113" s="910"/>
      <c r="AF113" s="911">
        <v>277042</v>
      </c>
      <c r="AG113" s="909"/>
      <c r="AH113" s="909"/>
      <c r="AI113" s="909"/>
      <c r="AJ113" s="910"/>
      <c r="AK113" s="911">
        <v>276667</v>
      </c>
      <c r="AL113" s="909"/>
      <c r="AM113" s="909"/>
      <c r="AN113" s="909"/>
      <c r="AO113" s="910"/>
      <c r="AP113" s="912">
        <v>6.1</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252501</v>
      </c>
      <c r="BR113" s="771"/>
      <c r="BS113" s="771"/>
      <c r="BT113" s="771"/>
      <c r="BU113" s="771"/>
      <c r="BV113" s="771">
        <v>162197</v>
      </c>
      <c r="BW113" s="771"/>
      <c r="BX113" s="771"/>
      <c r="BY113" s="771"/>
      <c r="BZ113" s="771"/>
      <c r="CA113" s="771">
        <v>121852</v>
      </c>
      <c r="CB113" s="771"/>
      <c r="CC113" s="771"/>
      <c r="CD113" s="771"/>
      <c r="CE113" s="771"/>
      <c r="CF113" s="848">
        <v>2.7</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22773</v>
      </c>
      <c r="DH113" s="784"/>
      <c r="DI113" s="784"/>
      <c r="DJ113" s="784"/>
      <c r="DK113" s="785"/>
      <c r="DL113" s="786">
        <v>22773</v>
      </c>
      <c r="DM113" s="784"/>
      <c r="DN113" s="784"/>
      <c r="DO113" s="784"/>
      <c r="DP113" s="785"/>
      <c r="DQ113" s="786">
        <v>14117</v>
      </c>
      <c r="DR113" s="784"/>
      <c r="DS113" s="784"/>
      <c r="DT113" s="784"/>
      <c r="DU113" s="785"/>
      <c r="DV113" s="754">
        <v>0.3</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149739</v>
      </c>
      <c r="AB114" s="784"/>
      <c r="AC114" s="784"/>
      <c r="AD114" s="784"/>
      <c r="AE114" s="785"/>
      <c r="AF114" s="786">
        <v>122179</v>
      </c>
      <c r="AG114" s="784"/>
      <c r="AH114" s="784"/>
      <c r="AI114" s="784"/>
      <c r="AJ114" s="785"/>
      <c r="AK114" s="786">
        <v>67271</v>
      </c>
      <c r="AL114" s="784"/>
      <c r="AM114" s="784"/>
      <c r="AN114" s="784"/>
      <c r="AO114" s="785"/>
      <c r="AP114" s="754">
        <v>1.5</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1621666</v>
      </c>
      <c r="BR114" s="771"/>
      <c r="BS114" s="771"/>
      <c r="BT114" s="771"/>
      <c r="BU114" s="771"/>
      <c r="BV114" s="771">
        <v>1564724</v>
      </c>
      <c r="BW114" s="771"/>
      <c r="BX114" s="771"/>
      <c r="BY114" s="771"/>
      <c r="BZ114" s="771"/>
      <c r="CA114" s="771">
        <v>1416626</v>
      </c>
      <c r="CB114" s="771"/>
      <c r="CC114" s="771"/>
      <c r="CD114" s="771"/>
      <c r="CE114" s="771"/>
      <c r="CF114" s="848">
        <v>31.2</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53409</v>
      </c>
      <c r="AB115" s="909"/>
      <c r="AC115" s="909"/>
      <c r="AD115" s="909"/>
      <c r="AE115" s="910"/>
      <c r="AF115" s="911">
        <v>48279</v>
      </c>
      <c r="AG115" s="909"/>
      <c r="AH115" s="909"/>
      <c r="AI115" s="909"/>
      <c r="AJ115" s="910"/>
      <c r="AK115" s="911">
        <v>44108</v>
      </c>
      <c r="AL115" s="909"/>
      <c r="AM115" s="909"/>
      <c r="AN115" s="909"/>
      <c r="AO115" s="910"/>
      <c r="AP115" s="912">
        <v>1</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1130</v>
      </c>
      <c r="BR115" s="771"/>
      <c r="BS115" s="771"/>
      <c r="BT115" s="771"/>
      <c r="BU115" s="771"/>
      <c r="BV115" s="771" t="s">
        <v>111</v>
      </c>
      <c r="BW115" s="771"/>
      <c r="BX115" s="771"/>
      <c r="BY115" s="771"/>
      <c r="BZ115" s="771"/>
      <c r="CA115" s="771">
        <v>2596</v>
      </c>
      <c r="CB115" s="771"/>
      <c r="CC115" s="771"/>
      <c r="CD115" s="771"/>
      <c r="CE115" s="771"/>
      <c r="CF115" s="848">
        <v>0.1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v>60</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1156250</v>
      </c>
      <c r="AB117" s="895"/>
      <c r="AC117" s="895"/>
      <c r="AD117" s="895"/>
      <c r="AE117" s="896"/>
      <c r="AF117" s="898">
        <v>1136330</v>
      </c>
      <c r="AG117" s="895"/>
      <c r="AH117" s="895"/>
      <c r="AI117" s="895"/>
      <c r="AJ117" s="896"/>
      <c r="AK117" s="898">
        <v>992525</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285</v>
      </c>
      <c r="AG118" s="888"/>
      <c r="AH118" s="888"/>
      <c r="AI118" s="888"/>
      <c r="AJ118" s="889"/>
      <c r="AK118" s="890" t="s">
        <v>284</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13144333</v>
      </c>
      <c r="BR118" s="858"/>
      <c r="BS118" s="858"/>
      <c r="BT118" s="858"/>
      <c r="BU118" s="858"/>
      <c r="BV118" s="858">
        <v>13321055</v>
      </c>
      <c r="BW118" s="858"/>
      <c r="BX118" s="858"/>
      <c r="BY118" s="858"/>
      <c r="BZ118" s="858"/>
      <c r="CA118" s="858">
        <v>13546116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2323587</v>
      </c>
      <c r="BR119" s="800"/>
      <c r="BS119" s="800"/>
      <c r="BT119" s="800"/>
      <c r="BU119" s="800"/>
      <c r="BV119" s="800">
        <v>2612743</v>
      </c>
      <c r="BW119" s="800"/>
      <c r="BX119" s="800"/>
      <c r="BY119" s="800"/>
      <c r="BZ119" s="800"/>
      <c r="CA119" s="800">
        <v>2588372</v>
      </c>
      <c r="CB119" s="800"/>
      <c r="CC119" s="800"/>
      <c r="CD119" s="800"/>
      <c r="CE119" s="800"/>
      <c r="CF119" s="861">
        <v>57</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2253</v>
      </c>
      <c r="DH119" s="717"/>
      <c r="DI119" s="717"/>
      <c r="DJ119" s="717"/>
      <c r="DK119" s="718"/>
      <c r="DL119" s="719">
        <v>2147</v>
      </c>
      <c r="DM119" s="717"/>
      <c r="DN119" s="717"/>
      <c r="DO119" s="717"/>
      <c r="DP119" s="718"/>
      <c r="DQ119" s="719">
        <v>2092</v>
      </c>
      <c r="DR119" s="717"/>
      <c r="DS119" s="717"/>
      <c r="DT119" s="717"/>
      <c r="DU119" s="718"/>
      <c r="DV119" s="807">
        <v>0</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856</v>
      </c>
      <c r="BR120" s="771"/>
      <c r="BS120" s="771"/>
      <c r="BT120" s="771"/>
      <c r="BU120" s="771"/>
      <c r="BV120" s="771">
        <v>1412</v>
      </c>
      <c r="BW120" s="771"/>
      <c r="BX120" s="771"/>
      <c r="BY120" s="771"/>
      <c r="BZ120" s="771"/>
      <c r="CA120" s="771">
        <v>819</v>
      </c>
      <c r="CB120" s="771"/>
      <c r="CC120" s="771"/>
      <c r="CD120" s="771"/>
      <c r="CE120" s="771"/>
      <c r="CF120" s="848">
        <v>0</v>
      </c>
      <c r="CG120" s="849"/>
      <c r="CH120" s="849"/>
      <c r="CI120" s="849"/>
      <c r="CJ120" s="849"/>
      <c r="CK120" s="850" t="s">
        <v>437</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2693559</v>
      </c>
      <c r="DH120" s="800"/>
      <c r="DI120" s="800"/>
      <c r="DJ120" s="800"/>
      <c r="DK120" s="800"/>
      <c r="DL120" s="800">
        <v>2663330</v>
      </c>
      <c r="DM120" s="800"/>
      <c r="DN120" s="800"/>
      <c r="DO120" s="800"/>
      <c r="DP120" s="800"/>
      <c r="DQ120" s="800">
        <v>2635914</v>
      </c>
      <c r="DR120" s="800"/>
      <c r="DS120" s="800"/>
      <c r="DT120" s="800"/>
      <c r="DU120" s="800"/>
      <c r="DV120" s="801">
        <v>58.1</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53409</v>
      </c>
      <c r="AB121" s="784"/>
      <c r="AC121" s="784"/>
      <c r="AD121" s="784"/>
      <c r="AE121" s="785"/>
      <c r="AF121" s="786">
        <v>48279</v>
      </c>
      <c r="AG121" s="784"/>
      <c r="AH121" s="784"/>
      <c r="AI121" s="784"/>
      <c r="AJ121" s="785"/>
      <c r="AK121" s="786">
        <v>44108</v>
      </c>
      <c r="AL121" s="784"/>
      <c r="AM121" s="784"/>
      <c r="AN121" s="784"/>
      <c r="AO121" s="785"/>
      <c r="AP121" s="754">
        <v>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7150100</v>
      </c>
      <c r="BR121" s="858"/>
      <c r="BS121" s="858"/>
      <c r="BT121" s="858"/>
      <c r="BU121" s="858"/>
      <c r="BV121" s="858">
        <v>7358820</v>
      </c>
      <c r="BW121" s="858"/>
      <c r="BX121" s="858"/>
      <c r="BY121" s="858"/>
      <c r="BZ121" s="858"/>
      <c r="CA121" s="858">
        <v>7740922</v>
      </c>
      <c r="CB121" s="858"/>
      <c r="CC121" s="858"/>
      <c r="CD121" s="858"/>
      <c r="CE121" s="858"/>
      <c r="CF121" s="859">
        <v>170.5</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1580518</v>
      </c>
      <c r="DH121" s="771"/>
      <c r="DI121" s="771"/>
      <c r="DJ121" s="771"/>
      <c r="DK121" s="771"/>
      <c r="DL121" s="771">
        <v>1844677</v>
      </c>
      <c r="DM121" s="771"/>
      <c r="DN121" s="771"/>
      <c r="DO121" s="771"/>
      <c r="DP121" s="771"/>
      <c r="DQ121" s="771">
        <v>1932764</v>
      </c>
      <c r="DR121" s="771"/>
      <c r="DS121" s="771"/>
      <c r="DT121" s="771"/>
      <c r="DU121" s="771"/>
      <c r="DV121" s="823">
        <v>42.6</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9474543</v>
      </c>
      <c r="BR122" s="840"/>
      <c r="BS122" s="840"/>
      <c r="BT122" s="840"/>
      <c r="BU122" s="840"/>
      <c r="BV122" s="840">
        <v>9972975</v>
      </c>
      <c r="BW122" s="840"/>
      <c r="BX122" s="840"/>
      <c r="BY122" s="840"/>
      <c r="BZ122" s="840"/>
      <c r="CA122" s="840">
        <v>10330113</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241233</v>
      </c>
      <c r="DH122" s="771"/>
      <c r="DI122" s="771"/>
      <c r="DJ122" s="771"/>
      <c r="DK122" s="771"/>
      <c r="DL122" s="771">
        <v>238877</v>
      </c>
      <c r="DM122" s="771"/>
      <c r="DN122" s="771"/>
      <c r="DO122" s="771"/>
      <c r="DP122" s="771"/>
      <c r="DQ122" s="771">
        <v>235331</v>
      </c>
      <c r="DR122" s="771"/>
      <c r="DS122" s="771"/>
      <c r="DT122" s="771"/>
      <c r="DU122" s="771"/>
      <c r="DV122" s="823">
        <v>5.2</v>
      </c>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79.7</v>
      </c>
      <c r="BR123" s="832"/>
      <c r="BS123" s="832"/>
      <c r="BT123" s="832"/>
      <c r="BU123" s="832"/>
      <c r="BV123" s="832">
        <v>72</v>
      </c>
      <c r="BW123" s="832"/>
      <c r="BX123" s="832"/>
      <c r="BY123" s="832"/>
      <c r="BZ123" s="832"/>
      <c r="CA123" s="832">
        <v>70.8</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6986</v>
      </c>
      <c r="DH123" s="784"/>
      <c r="DI123" s="784"/>
      <c r="DJ123" s="784"/>
      <c r="DK123" s="785"/>
      <c r="DL123" s="786">
        <v>5215</v>
      </c>
      <c r="DM123" s="784"/>
      <c r="DN123" s="784"/>
      <c r="DO123" s="784"/>
      <c r="DP123" s="785"/>
      <c r="DQ123" s="786">
        <v>3777</v>
      </c>
      <c r="DR123" s="784"/>
      <c r="DS123" s="784"/>
      <c r="DT123" s="784"/>
      <c r="DU123" s="785"/>
      <c r="DV123" s="754">
        <v>0.1</v>
      </c>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14.91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1130</v>
      </c>
      <c r="DH127" s="820"/>
      <c r="DI127" s="820"/>
      <c r="DJ127" s="820"/>
      <c r="DK127" s="820"/>
      <c r="DL127" s="820" t="s">
        <v>111</v>
      </c>
      <c r="DM127" s="820"/>
      <c r="DN127" s="820"/>
      <c r="DO127" s="820"/>
      <c r="DP127" s="820"/>
      <c r="DQ127" s="820">
        <v>2596</v>
      </c>
      <c r="DR127" s="820"/>
      <c r="DS127" s="820"/>
      <c r="DT127" s="820"/>
      <c r="DU127" s="820"/>
      <c r="DV127" s="821">
        <v>0.1</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19.91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5152779</v>
      </c>
      <c r="AB129" s="784"/>
      <c r="AC129" s="784"/>
      <c r="AD129" s="784"/>
      <c r="AE129" s="785"/>
      <c r="AF129" s="786">
        <v>5222549</v>
      </c>
      <c r="AG129" s="784"/>
      <c r="AH129" s="784"/>
      <c r="AI129" s="784"/>
      <c r="AJ129" s="785"/>
      <c r="AK129" s="786">
        <v>5132605</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11.3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552125</v>
      </c>
      <c r="AB130" s="784"/>
      <c r="AC130" s="784"/>
      <c r="AD130" s="784"/>
      <c r="AE130" s="785"/>
      <c r="AF130" s="786">
        <v>576898</v>
      </c>
      <c r="AG130" s="784"/>
      <c r="AH130" s="784"/>
      <c r="AI130" s="784"/>
      <c r="AJ130" s="785"/>
      <c r="AK130" s="786">
        <v>592988</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70.8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4600654</v>
      </c>
      <c r="AB131" s="717"/>
      <c r="AC131" s="717"/>
      <c r="AD131" s="717"/>
      <c r="AE131" s="718"/>
      <c r="AF131" s="719">
        <v>4645651</v>
      </c>
      <c r="AG131" s="717"/>
      <c r="AH131" s="717"/>
      <c r="AI131" s="717"/>
      <c r="AJ131" s="718"/>
      <c r="AK131" s="719">
        <v>4539617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13.131285249999999</v>
      </c>
      <c r="AB132" s="740"/>
      <c r="AC132" s="740"/>
      <c r="AD132" s="740"/>
      <c r="AE132" s="741"/>
      <c r="AF132" s="742">
        <v>12.042058259999999</v>
      </c>
      <c r="AG132" s="740"/>
      <c r="AH132" s="740"/>
      <c r="AI132" s="740"/>
      <c r="AJ132" s="741"/>
      <c r="AK132" s="742">
        <v>8.8011169220000003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14.5</v>
      </c>
      <c r="AB133" s="749"/>
      <c r="AC133" s="749"/>
      <c r="AD133" s="749"/>
      <c r="AE133" s="750"/>
      <c r="AF133" s="748">
        <v>13.3</v>
      </c>
      <c r="AG133" s="749"/>
      <c r="AH133" s="749"/>
      <c r="AI133" s="749"/>
      <c r="AJ133" s="750"/>
      <c r="AK133" s="748">
        <v>11.3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1247219</v>
      </c>
      <c r="L9" s="264">
        <v>53906</v>
      </c>
      <c r="M9" s="265">
        <v>89163</v>
      </c>
      <c r="N9" s="266">
        <v>-39.5</v>
      </c>
    </row>
    <row r="10" spans="1:16" x14ac:dyDescent="0.15">
      <c r="A10" s="248"/>
      <c r="B10" s="244"/>
      <c r="C10" s="244"/>
      <c r="D10" s="244"/>
      <c r="E10" s="244"/>
      <c r="F10" s="244"/>
      <c r="G10" s="1133" t="s">
        <v>473</v>
      </c>
      <c r="H10" s="1134"/>
      <c r="I10" s="1134"/>
      <c r="J10" s="1135"/>
      <c r="K10" s="267">
        <v>41884</v>
      </c>
      <c r="L10" s="268">
        <v>1810</v>
      </c>
      <c r="M10" s="269">
        <v>6757</v>
      </c>
      <c r="N10" s="270">
        <v>-73.2</v>
      </c>
    </row>
    <row r="11" spans="1:16" ht="13.5" customHeight="1" x14ac:dyDescent="0.15">
      <c r="A11" s="248"/>
      <c r="B11" s="244"/>
      <c r="C11" s="244"/>
      <c r="D11" s="244"/>
      <c r="E11" s="244"/>
      <c r="F11" s="244"/>
      <c r="G11" s="1133" t="s">
        <v>474</v>
      </c>
      <c r="H11" s="1134"/>
      <c r="I11" s="1134"/>
      <c r="J11" s="1135"/>
      <c r="K11" s="267">
        <v>290903</v>
      </c>
      <c r="L11" s="268">
        <v>12573</v>
      </c>
      <c r="M11" s="269">
        <v>9873</v>
      </c>
      <c r="N11" s="270">
        <v>27.3</v>
      </c>
    </row>
    <row r="12" spans="1:16" ht="13.5" customHeight="1" x14ac:dyDescent="0.15">
      <c r="A12" s="248"/>
      <c r="B12" s="244"/>
      <c r="C12" s="244"/>
      <c r="D12" s="244"/>
      <c r="E12" s="244"/>
      <c r="F12" s="244"/>
      <c r="G12" s="1133" t="s">
        <v>475</v>
      </c>
      <c r="H12" s="1134"/>
      <c r="I12" s="1134"/>
      <c r="J12" s="1135"/>
      <c r="K12" s="267" t="s">
        <v>476</v>
      </c>
      <c r="L12" s="268" t="s">
        <v>476</v>
      </c>
      <c r="M12" s="269">
        <v>232</v>
      </c>
      <c r="N12" s="270" t="s">
        <v>476</v>
      </c>
    </row>
    <row r="13" spans="1:16" ht="13.5" customHeight="1" x14ac:dyDescent="0.15">
      <c r="A13" s="248"/>
      <c r="B13" s="244"/>
      <c r="C13" s="244"/>
      <c r="D13" s="244"/>
      <c r="E13" s="244"/>
      <c r="F13" s="244"/>
      <c r="G13" s="1133" t="s">
        <v>477</v>
      </c>
      <c r="H13" s="1134"/>
      <c r="I13" s="1134"/>
      <c r="J13" s="1135"/>
      <c r="K13" s="267" t="s">
        <v>476</v>
      </c>
      <c r="L13" s="268" t="s">
        <v>476</v>
      </c>
      <c r="M13" s="269" t="s">
        <v>476</v>
      </c>
      <c r="N13" s="270" t="s">
        <v>476</v>
      </c>
    </row>
    <row r="14" spans="1:16" ht="13.5" customHeight="1" x14ac:dyDescent="0.15">
      <c r="A14" s="248"/>
      <c r="B14" s="244"/>
      <c r="C14" s="244"/>
      <c r="D14" s="244"/>
      <c r="E14" s="244"/>
      <c r="F14" s="244"/>
      <c r="G14" s="1133" t="s">
        <v>478</v>
      </c>
      <c r="H14" s="1134"/>
      <c r="I14" s="1134"/>
      <c r="J14" s="1135"/>
      <c r="K14" s="267">
        <v>90266</v>
      </c>
      <c r="L14" s="268">
        <v>3901</v>
      </c>
      <c r="M14" s="269">
        <v>4664</v>
      </c>
      <c r="N14" s="270">
        <v>-16.399999999999999</v>
      </c>
    </row>
    <row r="15" spans="1:16" ht="13.5" customHeight="1" x14ac:dyDescent="0.15">
      <c r="A15" s="248"/>
      <c r="B15" s="244"/>
      <c r="C15" s="244"/>
      <c r="D15" s="244"/>
      <c r="E15" s="244"/>
      <c r="F15" s="244"/>
      <c r="G15" s="1133" t="s">
        <v>479</v>
      </c>
      <c r="H15" s="1134"/>
      <c r="I15" s="1134"/>
      <c r="J15" s="1135"/>
      <c r="K15" s="267">
        <v>14417</v>
      </c>
      <c r="L15" s="268">
        <v>623</v>
      </c>
      <c r="M15" s="269">
        <v>2622</v>
      </c>
      <c r="N15" s="270">
        <v>-76.2</v>
      </c>
    </row>
    <row r="16" spans="1:16" x14ac:dyDescent="0.15">
      <c r="A16" s="248"/>
      <c r="B16" s="244"/>
      <c r="C16" s="244"/>
      <c r="D16" s="244"/>
      <c r="E16" s="244"/>
      <c r="F16" s="244"/>
      <c r="G16" s="1136" t="s">
        <v>480</v>
      </c>
      <c r="H16" s="1137"/>
      <c r="I16" s="1137"/>
      <c r="J16" s="1138"/>
      <c r="K16" s="268">
        <v>-119092</v>
      </c>
      <c r="L16" s="268">
        <v>-5147</v>
      </c>
      <c r="M16" s="269">
        <v>-9311</v>
      </c>
      <c r="N16" s="270">
        <v>-44.7</v>
      </c>
    </row>
    <row r="17" spans="1:16" x14ac:dyDescent="0.15">
      <c r="A17" s="248"/>
      <c r="B17" s="244"/>
      <c r="C17" s="244"/>
      <c r="D17" s="244"/>
      <c r="E17" s="244"/>
      <c r="F17" s="244"/>
      <c r="G17" s="1136" t="s">
        <v>169</v>
      </c>
      <c r="H17" s="1137"/>
      <c r="I17" s="1137"/>
      <c r="J17" s="1138"/>
      <c r="K17" s="268">
        <v>1565597</v>
      </c>
      <c r="L17" s="268">
        <v>67666</v>
      </c>
      <c r="M17" s="269">
        <v>103998</v>
      </c>
      <c r="N17" s="270">
        <v>-34.9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6.31</v>
      </c>
      <c r="L21" s="281">
        <v>10.11</v>
      </c>
      <c r="M21" s="282">
        <v>-3.8</v>
      </c>
      <c r="N21" s="249"/>
      <c r="O21" s="283"/>
      <c r="P21" s="279"/>
    </row>
    <row r="22" spans="1:16" s="284" customFormat="1" x14ac:dyDescent="0.15">
      <c r="A22" s="279"/>
      <c r="B22" s="249"/>
      <c r="C22" s="249"/>
      <c r="D22" s="249"/>
      <c r="E22" s="249"/>
      <c r="F22" s="249"/>
      <c r="G22" s="1130" t="s">
        <v>486</v>
      </c>
      <c r="H22" s="1131"/>
      <c r="I22" s="1131"/>
      <c r="J22" s="1132"/>
      <c r="K22" s="285">
        <v>96.4</v>
      </c>
      <c r="L22" s="286">
        <v>94.9</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604479</v>
      </c>
      <c r="L32" s="294">
        <v>26126</v>
      </c>
      <c r="M32" s="295">
        <v>71170</v>
      </c>
      <c r="N32" s="296">
        <v>-63.3</v>
      </c>
    </row>
    <row r="33" spans="1:16" ht="13.5" customHeight="1" x14ac:dyDescent="0.15">
      <c r="A33" s="248"/>
      <c r="B33" s="244"/>
      <c r="C33" s="244"/>
      <c r="D33" s="244"/>
      <c r="E33" s="244"/>
      <c r="F33" s="244"/>
      <c r="G33" s="1121" t="s">
        <v>490</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491</v>
      </c>
      <c r="H34" s="1122"/>
      <c r="I34" s="1122"/>
      <c r="J34" s="1123"/>
      <c r="K34" s="294" t="s">
        <v>476</v>
      </c>
      <c r="L34" s="294" t="s">
        <v>476</v>
      </c>
      <c r="M34" s="295" t="s">
        <v>476</v>
      </c>
      <c r="N34" s="296" t="s">
        <v>476</v>
      </c>
    </row>
    <row r="35" spans="1:16" ht="27" customHeight="1" x14ac:dyDescent="0.15">
      <c r="A35" s="248"/>
      <c r="B35" s="244"/>
      <c r="C35" s="244"/>
      <c r="D35" s="244"/>
      <c r="E35" s="244"/>
      <c r="F35" s="244"/>
      <c r="G35" s="1121" t="s">
        <v>492</v>
      </c>
      <c r="H35" s="1122"/>
      <c r="I35" s="1122"/>
      <c r="J35" s="1123"/>
      <c r="K35" s="294">
        <v>276667</v>
      </c>
      <c r="L35" s="294">
        <v>11958</v>
      </c>
      <c r="M35" s="295">
        <v>12950</v>
      </c>
      <c r="N35" s="296">
        <v>-7.7</v>
      </c>
    </row>
    <row r="36" spans="1:16" ht="27" customHeight="1" x14ac:dyDescent="0.15">
      <c r="A36" s="248"/>
      <c r="B36" s="244"/>
      <c r="C36" s="244"/>
      <c r="D36" s="244"/>
      <c r="E36" s="244"/>
      <c r="F36" s="244"/>
      <c r="G36" s="1121" t="s">
        <v>493</v>
      </c>
      <c r="H36" s="1122"/>
      <c r="I36" s="1122"/>
      <c r="J36" s="1123"/>
      <c r="K36" s="294">
        <v>67271</v>
      </c>
      <c r="L36" s="294">
        <v>2908</v>
      </c>
      <c r="M36" s="295">
        <v>3062</v>
      </c>
      <c r="N36" s="296">
        <v>-5</v>
      </c>
    </row>
    <row r="37" spans="1:16" ht="13.5" customHeight="1" x14ac:dyDescent="0.15">
      <c r="A37" s="248"/>
      <c r="B37" s="244"/>
      <c r="C37" s="244"/>
      <c r="D37" s="244"/>
      <c r="E37" s="244"/>
      <c r="F37" s="244"/>
      <c r="G37" s="1121" t="s">
        <v>494</v>
      </c>
      <c r="H37" s="1122"/>
      <c r="I37" s="1122"/>
      <c r="J37" s="1123"/>
      <c r="K37" s="294">
        <v>44108</v>
      </c>
      <c r="L37" s="294">
        <v>1906</v>
      </c>
      <c r="M37" s="295">
        <v>2316</v>
      </c>
      <c r="N37" s="296">
        <v>-17.7</v>
      </c>
    </row>
    <row r="38" spans="1:16" ht="27" customHeight="1" x14ac:dyDescent="0.15">
      <c r="A38" s="248"/>
      <c r="B38" s="244"/>
      <c r="C38" s="244"/>
      <c r="D38" s="244"/>
      <c r="E38" s="244"/>
      <c r="F38" s="244"/>
      <c r="G38" s="1124" t="s">
        <v>495</v>
      </c>
      <c r="H38" s="1125"/>
      <c r="I38" s="1125"/>
      <c r="J38" s="1126"/>
      <c r="K38" s="297" t="s">
        <v>476</v>
      </c>
      <c r="L38" s="297" t="s">
        <v>476</v>
      </c>
      <c r="M38" s="298">
        <v>13</v>
      </c>
      <c r="N38" s="299" t="s">
        <v>476</v>
      </c>
      <c r="O38" s="293"/>
    </row>
    <row r="39" spans="1:16" x14ac:dyDescent="0.15">
      <c r="A39" s="248"/>
      <c r="B39" s="244"/>
      <c r="C39" s="244"/>
      <c r="D39" s="244"/>
      <c r="E39" s="244"/>
      <c r="F39" s="244"/>
      <c r="G39" s="1124" t="s">
        <v>496</v>
      </c>
      <c r="H39" s="1125"/>
      <c r="I39" s="1125"/>
      <c r="J39" s="1126"/>
      <c r="K39" s="300" t="s">
        <v>476</v>
      </c>
      <c r="L39" s="300" t="s">
        <v>476</v>
      </c>
      <c r="M39" s="301">
        <v>-3254</v>
      </c>
      <c r="N39" s="302" t="s">
        <v>476</v>
      </c>
      <c r="O39" s="293"/>
    </row>
    <row r="40" spans="1:16" ht="27" customHeight="1" x14ac:dyDescent="0.15">
      <c r="A40" s="248"/>
      <c r="B40" s="244"/>
      <c r="C40" s="244"/>
      <c r="D40" s="244"/>
      <c r="E40" s="244"/>
      <c r="F40" s="244"/>
      <c r="G40" s="1121" t="s">
        <v>497</v>
      </c>
      <c r="H40" s="1122"/>
      <c r="I40" s="1122"/>
      <c r="J40" s="1123"/>
      <c r="K40" s="300">
        <v>-592988</v>
      </c>
      <c r="L40" s="300">
        <v>-25629</v>
      </c>
      <c r="M40" s="301">
        <v>-61038</v>
      </c>
      <c r="N40" s="302">
        <v>-58</v>
      </c>
      <c r="O40" s="293"/>
    </row>
    <row r="41" spans="1:16" x14ac:dyDescent="0.15">
      <c r="A41" s="248"/>
      <c r="B41" s="244"/>
      <c r="C41" s="244"/>
      <c r="D41" s="244"/>
      <c r="E41" s="244"/>
      <c r="F41" s="244"/>
      <c r="G41" s="1127" t="s">
        <v>279</v>
      </c>
      <c r="H41" s="1128"/>
      <c r="I41" s="1128"/>
      <c r="J41" s="1129"/>
      <c r="K41" s="294">
        <v>399537</v>
      </c>
      <c r="L41" s="300">
        <v>17268</v>
      </c>
      <c r="M41" s="301">
        <v>25218</v>
      </c>
      <c r="N41" s="302">
        <v>-31.5</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1132903</v>
      </c>
      <c r="J51" s="320">
        <v>49007</v>
      </c>
      <c r="K51" s="321">
        <v>159.69999999999999</v>
      </c>
      <c r="L51" s="322">
        <v>108992</v>
      </c>
      <c r="M51" s="323">
        <v>20.9</v>
      </c>
      <c r="N51" s="324">
        <v>138.80000000000001</v>
      </c>
    </row>
    <row r="52" spans="1:14" x14ac:dyDescent="0.15">
      <c r="A52" s="248"/>
      <c r="B52" s="244"/>
      <c r="C52" s="244"/>
      <c r="D52" s="244"/>
      <c r="E52" s="244"/>
      <c r="F52" s="244"/>
      <c r="G52" s="325"/>
      <c r="H52" s="326" t="s">
        <v>508</v>
      </c>
      <c r="I52" s="327">
        <v>398476</v>
      </c>
      <c r="J52" s="328">
        <v>17237</v>
      </c>
      <c r="K52" s="329">
        <v>14.2</v>
      </c>
      <c r="L52" s="330">
        <v>51234</v>
      </c>
      <c r="M52" s="331">
        <v>-8.6</v>
      </c>
      <c r="N52" s="332">
        <v>22.8</v>
      </c>
    </row>
    <row r="53" spans="1:14" x14ac:dyDescent="0.15">
      <c r="A53" s="248"/>
      <c r="B53" s="244"/>
      <c r="C53" s="244"/>
      <c r="D53" s="244"/>
      <c r="E53" s="244"/>
      <c r="F53" s="244"/>
      <c r="G53" s="310" t="s">
        <v>509</v>
      </c>
      <c r="H53" s="311"/>
      <c r="I53" s="319">
        <v>489058</v>
      </c>
      <c r="J53" s="320">
        <v>21378</v>
      </c>
      <c r="K53" s="321">
        <v>-56.4</v>
      </c>
      <c r="L53" s="322">
        <v>82292</v>
      </c>
      <c r="M53" s="323">
        <v>-24.5</v>
      </c>
      <c r="N53" s="324">
        <v>-31.9</v>
      </c>
    </row>
    <row r="54" spans="1:14" x14ac:dyDescent="0.15">
      <c r="A54" s="248"/>
      <c r="B54" s="244"/>
      <c r="C54" s="244"/>
      <c r="D54" s="244"/>
      <c r="E54" s="244"/>
      <c r="F54" s="244"/>
      <c r="G54" s="325"/>
      <c r="H54" s="326" t="s">
        <v>508</v>
      </c>
      <c r="I54" s="327">
        <v>353967</v>
      </c>
      <c r="J54" s="328">
        <v>15473</v>
      </c>
      <c r="K54" s="329">
        <v>-10.199999999999999</v>
      </c>
      <c r="L54" s="330">
        <v>41490</v>
      </c>
      <c r="M54" s="331">
        <v>-19</v>
      </c>
      <c r="N54" s="332">
        <v>8.8000000000000007</v>
      </c>
    </row>
    <row r="55" spans="1:14" x14ac:dyDescent="0.15">
      <c r="A55" s="248"/>
      <c r="B55" s="244"/>
      <c r="C55" s="244"/>
      <c r="D55" s="244"/>
      <c r="E55" s="244"/>
      <c r="F55" s="244"/>
      <c r="G55" s="310" t="s">
        <v>510</v>
      </c>
      <c r="H55" s="311"/>
      <c r="I55" s="319">
        <v>529143</v>
      </c>
      <c r="J55" s="320">
        <v>22439</v>
      </c>
      <c r="K55" s="321">
        <v>5</v>
      </c>
      <c r="L55" s="322">
        <v>80577</v>
      </c>
      <c r="M55" s="323">
        <v>-2.1</v>
      </c>
      <c r="N55" s="324">
        <v>7.1</v>
      </c>
    </row>
    <row r="56" spans="1:14" x14ac:dyDescent="0.15">
      <c r="A56" s="248"/>
      <c r="B56" s="244"/>
      <c r="C56" s="244"/>
      <c r="D56" s="244"/>
      <c r="E56" s="244"/>
      <c r="F56" s="244"/>
      <c r="G56" s="325"/>
      <c r="H56" s="326" t="s">
        <v>508</v>
      </c>
      <c r="I56" s="327">
        <v>434090</v>
      </c>
      <c r="J56" s="328">
        <v>18408</v>
      </c>
      <c r="K56" s="329">
        <v>19</v>
      </c>
      <c r="L56" s="330">
        <v>36629</v>
      </c>
      <c r="M56" s="331">
        <v>-11.7</v>
      </c>
      <c r="N56" s="332">
        <v>30.7</v>
      </c>
    </row>
    <row r="57" spans="1:14" x14ac:dyDescent="0.15">
      <c r="A57" s="248"/>
      <c r="B57" s="244"/>
      <c r="C57" s="244"/>
      <c r="D57" s="244"/>
      <c r="E57" s="244"/>
      <c r="F57" s="244"/>
      <c r="G57" s="310" t="s">
        <v>511</v>
      </c>
      <c r="H57" s="311"/>
      <c r="I57" s="319">
        <v>1025290</v>
      </c>
      <c r="J57" s="320">
        <v>43754</v>
      </c>
      <c r="K57" s="321">
        <v>95</v>
      </c>
      <c r="L57" s="322">
        <v>92698</v>
      </c>
      <c r="M57" s="323">
        <v>15</v>
      </c>
      <c r="N57" s="324">
        <v>80</v>
      </c>
    </row>
    <row r="58" spans="1:14" x14ac:dyDescent="0.15">
      <c r="A58" s="248"/>
      <c r="B58" s="244"/>
      <c r="C58" s="244"/>
      <c r="D58" s="244"/>
      <c r="E58" s="244"/>
      <c r="F58" s="244"/>
      <c r="G58" s="325"/>
      <c r="H58" s="326" t="s">
        <v>508</v>
      </c>
      <c r="I58" s="327">
        <v>360058</v>
      </c>
      <c r="J58" s="328">
        <v>15365</v>
      </c>
      <c r="K58" s="329">
        <v>-16.5</v>
      </c>
      <c r="L58" s="330">
        <v>45144</v>
      </c>
      <c r="M58" s="331">
        <v>23.2</v>
      </c>
      <c r="N58" s="332">
        <v>-39.700000000000003</v>
      </c>
    </row>
    <row r="59" spans="1:14" x14ac:dyDescent="0.15">
      <c r="A59" s="248"/>
      <c r="B59" s="244"/>
      <c r="C59" s="244"/>
      <c r="D59" s="244"/>
      <c r="E59" s="244"/>
      <c r="F59" s="244"/>
      <c r="G59" s="310" t="s">
        <v>512</v>
      </c>
      <c r="H59" s="311"/>
      <c r="I59" s="319">
        <v>1589993</v>
      </c>
      <c r="J59" s="320">
        <v>68721</v>
      </c>
      <c r="K59" s="321">
        <v>57.1</v>
      </c>
      <c r="L59" s="322">
        <v>78556</v>
      </c>
      <c r="M59" s="323">
        <v>-15.3</v>
      </c>
      <c r="N59" s="324">
        <v>72.400000000000006</v>
      </c>
    </row>
    <row r="60" spans="1:14" x14ac:dyDescent="0.15">
      <c r="A60" s="248"/>
      <c r="B60" s="244"/>
      <c r="C60" s="244"/>
      <c r="D60" s="244"/>
      <c r="E60" s="244"/>
      <c r="F60" s="244"/>
      <c r="G60" s="325"/>
      <c r="H60" s="326" t="s">
        <v>508</v>
      </c>
      <c r="I60" s="333">
        <v>438502</v>
      </c>
      <c r="J60" s="328">
        <v>18952</v>
      </c>
      <c r="K60" s="329">
        <v>23.3</v>
      </c>
      <c r="L60" s="330">
        <v>40810</v>
      </c>
      <c r="M60" s="331">
        <v>-9.6</v>
      </c>
      <c r="N60" s="332">
        <v>32.9</v>
      </c>
    </row>
    <row r="61" spans="1:14" x14ac:dyDescent="0.15">
      <c r="A61" s="248"/>
      <c r="B61" s="244"/>
      <c r="C61" s="244"/>
      <c r="D61" s="244"/>
      <c r="E61" s="244"/>
      <c r="F61" s="244"/>
      <c r="G61" s="310" t="s">
        <v>513</v>
      </c>
      <c r="H61" s="334"/>
      <c r="I61" s="335">
        <v>953277</v>
      </c>
      <c r="J61" s="336">
        <v>41060</v>
      </c>
      <c r="K61" s="337">
        <v>52.1</v>
      </c>
      <c r="L61" s="338">
        <v>88623</v>
      </c>
      <c r="M61" s="339">
        <v>-1.2</v>
      </c>
      <c r="N61" s="324">
        <v>53.3</v>
      </c>
    </row>
    <row r="62" spans="1:14" x14ac:dyDescent="0.15">
      <c r="A62" s="248"/>
      <c r="B62" s="244"/>
      <c r="C62" s="244"/>
      <c r="D62" s="244"/>
      <c r="E62" s="244"/>
      <c r="F62" s="244"/>
      <c r="G62" s="325"/>
      <c r="H62" s="326" t="s">
        <v>508</v>
      </c>
      <c r="I62" s="327">
        <v>397019</v>
      </c>
      <c r="J62" s="328">
        <v>17087</v>
      </c>
      <c r="K62" s="329">
        <v>6</v>
      </c>
      <c r="L62" s="330">
        <v>43061</v>
      </c>
      <c r="M62" s="331">
        <v>-5.0999999999999996</v>
      </c>
      <c r="N62" s="332">
        <v>11.1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9.93</v>
      </c>
      <c r="G47" s="12">
        <v>11.16</v>
      </c>
      <c r="H47" s="12">
        <v>14.25</v>
      </c>
      <c r="I47" s="12">
        <v>15.98</v>
      </c>
      <c r="J47" s="13">
        <v>17.62</v>
      </c>
    </row>
    <row r="48" spans="2:10" ht="57.75" customHeight="1" x14ac:dyDescent="0.15">
      <c r="B48" s="14"/>
      <c r="C48" s="1141" t="s">
        <v>4</v>
      </c>
      <c r="D48" s="1141"/>
      <c r="E48" s="1142"/>
      <c r="F48" s="15">
        <v>7.22</v>
      </c>
      <c r="G48" s="16">
        <v>9.82</v>
      </c>
      <c r="H48" s="16">
        <v>8.7200000000000006</v>
      </c>
      <c r="I48" s="16">
        <v>9.66</v>
      </c>
      <c r="J48" s="17">
        <v>10.6</v>
      </c>
    </row>
    <row r="49" spans="2:10" ht="57.75" customHeight="1" thickBot="1" x14ac:dyDescent="0.2">
      <c r="B49" s="18"/>
      <c r="C49" s="1143" t="s">
        <v>5</v>
      </c>
      <c r="D49" s="1143"/>
      <c r="E49" s="1144"/>
      <c r="F49" s="19">
        <v>1.42</v>
      </c>
      <c r="G49" s="20">
        <v>3.36</v>
      </c>
      <c r="H49" s="20">
        <v>1.65</v>
      </c>
      <c r="I49" s="20">
        <v>2.97</v>
      </c>
      <c r="J49" s="21">
        <v>2.14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520</v>
      </c>
      <c r="D34" s="1151"/>
      <c r="E34" s="1152"/>
      <c r="F34" s="32">
        <v>14.54</v>
      </c>
      <c r="G34" s="33">
        <v>15.17</v>
      </c>
      <c r="H34" s="33">
        <v>15.55</v>
      </c>
      <c r="I34" s="33">
        <v>16.190000000000001</v>
      </c>
      <c r="J34" s="34">
        <v>17.66</v>
      </c>
      <c r="K34" s="22"/>
      <c r="L34" s="22"/>
      <c r="M34" s="22"/>
      <c r="N34" s="22"/>
      <c r="O34" s="22"/>
      <c r="P34" s="22"/>
    </row>
    <row r="35" spans="1:16" ht="39" customHeight="1" x14ac:dyDescent="0.15">
      <c r="A35" s="22"/>
      <c r="B35" s="35"/>
      <c r="C35" s="1145" t="s">
        <v>521</v>
      </c>
      <c r="D35" s="1146"/>
      <c r="E35" s="1147"/>
      <c r="F35" s="36">
        <v>7.21</v>
      </c>
      <c r="G35" s="37">
        <v>9.81</v>
      </c>
      <c r="H35" s="37">
        <v>8.7200000000000006</v>
      </c>
      <c r="I35" s="37">
        <v>9.66</v>
      </c>
      <c r="J35" s="38">
        <v>10.6</v>
      </c>
      <c r="K35" s="22"/>
      <c r="L35" s="22"/>
      <c r="M35" s="22"/>
      <c r="N35" s="22"/>
      <c r="O35" s="22"/>
      <c r="P35" s="22"/>
    </row>
    <row r="36" spans="1:16" ht="39" customHeight="1" x14ac:dyDescent="0.15">
      <c r="A36" s="22"/>
      <c r="B36" s="35"/>
      <c r="C36" s="1145" t="s">
        <v>522</v>
      </c>
      <c r="D36" s="1146"/>
      <c r="E36" s="1147"/>
      <c r="F36" s="36">
        <v>3.7</v>
      </c>
      <c r="G36" s="37">
        <v>4.9400000000000004</v>
      </c>
      <c r="H36" s="37">
        <v>3.97</v>
      </c>
      <c r="I36" s="37">
        <v>2.2599999999999998</v>
      </c>
      <c r="J36" s="38">
        <v>1.71</v>
      </c>
      <c r="K36" s="22"/>
      <c r="L36" s="22"/>
      <c r="M36" s="22"/>
      <c r="N36" s="22"/>
      <c r="O36" s="22"/>
      <c r="P36" s="22"/>
    </row>
    <row r="37" spans="1:16" ht="39" customHeight="1" x14ac:dyDescent="0.15">
      <c r="A37" s="22"/>
      <c r="B37" s="35"/>
      <c r="C37" s="1145" t="s">
        <v>523</v>
      </c>
      <c r="D37" s="1146"/>
      <c r="E37" s="1147"/>
      <c r="F37" s="36">
        <v>1.68</v>
      </c>
      <c r="G37" s="37">
        <v>2.5</v>
      </c>
      <c r="H37" s="37">
        <v>2.31</v>
      </c>
      <c r="I37" s="37">
        <v>1.4</v>
      </c>
      <c r="J37" s="38">
        <v>1.19</v>
      </c>
      <c r="K37" s="22"/>
      <c r="L37" s="22"/>
      <c r="M37" s="22"/>
      <c r="N37" s="22"/>
      <c r="O37" s="22"/>
      <c r="P37" s="22"/>
    </row>
    <row r="38" spans="1:16" ht="39" customHeight="1" x14ac:dyDescent="0.15">
      <c r="A38" s="22"/>
      <c r="B38" s="35"/>
      <c r="C38" s="1145" t="s">
        <v>524</v>
      </c>
      <c r="D38" s="1146"/>
      <c r="E38" s="1147"/>
      <c r="F38" s="36">
        <v>0.36</v>
      </c>
      <c r="G38" s="37">
        <v>0.13</v>
      </c>
      <c r="H38" s="37">
        <v>0.66</v>
      </c>
      <c r="I38" s="37">
        <v>0.99</v>
      </c>
      <c r="J38" s="38">
        <v>1.05</v>
      </c>
      <c r="K38" s="22"/>
      <c r="L38" s="22"/>
      <c r="M38" s="22"/>
      <c r="N38" s="22"/>
      <c r="O38" s="22"/>
      <c r="P38" s="22"/>
    </row>
    <row r="39" spans="1:16" ht="39" customHeight="1" x14ac:dyDescent="0.15">
      <c r="A39" s="22"/>
      <c r="B39" s="35"/>
      <c r="C39" s="1145" t="s">
        <v>525</v>
      </c>
      <c r="D39" s="1146"/>
      <c r="E39" s="1147"/>
      <c r="F39" s="36">
        <v>0.18</v>
      </c>
      <c r="G39" s="37">
        <v>0.16</v>
      </c>
      <c r="H39" s="37">
        <v>0.17</v>
      </c>
      <c r="I39" s="37">
        <v>0.23</v>
      </c>
      <c r="J39" s="38">
        <v>0.16</v>
      </c>
      <c r="K39" s="22"/>
      <c r="L39" s="22"/>
      <c r="M39" s="22"/>
      <c r="N39" s="22"/>
      <c r="O39" s="22"/>
      <c r="P39" s="22"/>
    </row>
    <row r="40" spans="1:16" ht="39" customHeight="1" x14ac:dyDescent="0.15">
      <c r="A40" s="22"/>
      <c r="B40" s="35"/>
      <c r="C40" s="1145" t="s">
        <v>526</v>
      </c>
      <c r="D40" s="1146"/>
      <c r="E40" s="1147"/>
      <c r="F40" s="36">
        <v>0.16</v>
      </c>
      <c r="G40" s="37">
        <v>0.06</v>
      </c>
      <c r="H40" s="37">
        <v>0.04</v>
      </c>
      <c r="I40" s="37">
        <v>0.04</v>
      </c>
      <c r="J40" s="38">
        <v>0.08</v>
      </c>
      <c r="K40" s="22"/>
      <c r="L40" s="22"/>
      <c r="M40" s="22"/>
      <c r="N40" s="22"/>
      <c r="O40" s="22"/>
      <c r="P40" s="22"/>
    </row>
    <row r="41" spans="1:16" ht="39" customHeight="1" x14ac:dyDescent="0.15">
      <c r="A41" s="22"/>
      <c r="B41" s="35"/>
      <c r="C41" s="1145" t="s">
        <v>527</v>
      </c>
      <c r="D41" s="1146"/>
      <c r="E41" s="1147"/>
      <c r="F41" s="36">
        <v>0.08</v>
      </c>
      <c r="G41" s="37">
        <v>0.04</v>
      </c>
      <c r="H41" s="37">
        <v>7.0000000000000007E-2</v>
      </c>
      <c r="I41" s="37">
        <v>0.06</v>
      </c>
      <c r="J41" s="38">
        <v>0.06</v>
      </c>
      <c r="K41" s="22"/>
      <c r="L41" s="22"/>
      <c r="M41" s="22"/>
      <c r="N41" s="22"/>
      <c r="O41" s="22"/>
      <c r="P41" s="22"/>
    </row>
    <row r="42" spans="1:16" ht="39" customHeight="1" x14ac:dyDescent="0.15">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529</v>
      </c>
      <c r="D43" s="1149"/>
      <c r="E43" s="1150"/>
      <c r="F43" s="41">
        <v>0</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709</v>
      </c>
      <c r="L45" s="60">
        <v>736</v>
      </c>
      <c r="M45" s="60">
        <v>700</v>
      </c>
      <c r="N45" s="60">
        <v>689</v>
      </c>
      <c r="O45" s="61">
        <v>604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v>7</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229</v>
      </c>
      <c r="L48" s="64">
        <v>241</v>
      </c>
      <c r="M48" s="64">
        <v>252</v>
      </c>
      <c r="N48" s="64">
        <v>277</v>
      </c>
      <c r="O48" s="65">
        <v>277</v>
      </c>
      <c r="P48" s="48"/>
      <c r="Q48" s="48"/>
      <c r="R48" s="48"/>
      <c r="S48" s="48"/>
      <c r="T48" s="48"/>
      <c r="U48" s="48"/>
    </row>
    <row r="49" spans="1:21" ht="30.75" customHeight="1" x14ac:dyDescent="0.15">
      <c r="A49" s="48"/>
      <c r="B49" s="1163"/>
      <c r="C49" s="1164"/>
      <c r="D49" s="62"/>
      <c r="E49" s="1155" t="s">
        <v>16</v>
      </c>
      <c r="F49" s="1155"/>
      <c r="G49" s="1155"/>
      <c r="H49" s="1155"/>
      <c r="I49" s="1155"/>
      <c r="J49" s="1156"/>
      <c r="K49" s="63">
        <v>324</v>
      </c>
      <c r="L49" s="64">
        <v>221</v>
      </c>
      <c r="M49" s="64">
        <v>150</v>
      </c>
      <c r="N49" s="64">
        <v>122</v>
      </c>
      <c r="O49" s="65">
        <v>67</v>
      </c>
      <c r="P49" s="48"/>
      <c r="Q49" s="48"/>
      <c r="R49" s="48"/>
      <c r="S49" s="48"/>
      <c r="T49" s="48"/>
      <c r="U49" s="48"/>
    </row>
    <row r="50" spans="1:21" ht="30.75" customHeight="1" x14ac:dyDescent="0.15">
      <c r="A50" s="48"/>
      <c r="B50" s="1163"/>
      <c r="C50" s="1164"/>
      <c r="D50" s="62"/>
      <c r="E50" s="1155" t="s">
        <v>17</v>
      </c>
      <c r="F50" s="1155"/>
      <c r="G50" s="1155"/>
      <c r="H50" s="1155"/>
      <c r="I50" s="1155"/>
      <c r="J50" s="1156"/>
      <c r="K50" s="63">
        <v>60</v>
      </c>
      <c r="L50" s="64">
        <v>58</v>
      </c>
      <c r="M50" s="64">
        <v>53</v>
      </c>
      <c r="N50" s="64">
        <v>48</v>
      </c>
      <c r="O50" s="65">
        <v>44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v>0</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585</v>
      </c>
      <c r="L52" s="64">
        <v>556</v>
      </c>
      <c r="M52" s="64">
        <v>552</v>
      </c>
      <c r="N52" s="64">
        <v>576</v>
      </c>
      <c r="O52" s="65">
        <v>592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744</v>
      </c>
      <c r="L53" s="69">
        <v>700</v>
      </c>
      <c r="M53" s="69">
        <v>603</v>
      </c>
      <c r="N53" s="69">
        <v>560</v>
      </c>
      <c r="O53" s="70">
        <v>400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2016-04-25T08:35:59Z</cp:lastPrinted>
  <dcterms:created xsi:type="dcterms:W3CDTF">2016-02-15T00:51:49Z</dcterms:created>
  <dcterms:modified xsi:type="dcterms:W3CDTF">2016-05-06T01:55:58Z</dcterms:modified>
  <cp:category/>
</cp:coreProperties>
</file>