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35" i="9"/>
  <c r="BW34" i="9"/>
  <c r="C34" i="9"/>
  <c r="BW35" i="9" l="1"/>
  <c r="BW36" i="9" s="1"/>
  <c r="BW37" i="9" s="1"/>
  <c r="BW38" i="9" s="1"/>
  <c r="BW39" i="9" s="1"/>
  <c r="BW40" i="9" s="1"/>
  <c r="BW41" i="9" s="1"/>
  <c r="BW42" i="9" s="1"/>
  <c r="BW43" i="9" s="1"/>
  <c r="U34" i="9"/>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BE34" i="9"/>
  <c r="BE35" i="9" s="1"/>
  <c r="BE36" i="9" s="1"/>
</calcChain>
</file>

<file path=xl/sharedStrings.xml><?xml version="1.0" encoding="utf-8"?>
<sst xmlns="http://schemas.openxmlformats.org/spreadsheetml/2006/main" count="1016" uniqueCount="551">
  <si>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</si>
  <si>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</si>
  <si>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</si>
  <si>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</si>
  <si>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</si>
  <si>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</si>
  <si>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</si>
  <si>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</si>
  <si>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</si>
  <si>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</si>
  <si>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</si>
  <si>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</si>
  <si>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</si>
  <si>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</si>
  <si>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</si>
  <si>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</si>
  <si>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</si>
  <si>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</si>
  <si>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</si>
  <si>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</si>
  <si>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</si>
  <si>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</si>
  <si>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</si>
  <si>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</si>
  <si>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</si>
  <si>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</si>
  <si>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</si>
  <si>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</si>
  <si>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</si>
  <si>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</si>
  <si>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</si>
  <si>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</si>
  <si>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</si>
  <si>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</si>
  <si>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</si>
  <si>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</si>
  <si>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</si>
  <si>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</si>
  <si>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</si>
  <si>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</si>
  <si>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</si>
  <si>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</si>
  <si>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</si>
  <si>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</si>
  <si>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</si>
  <si>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</si>
  <si>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</si>
  <si>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</si>
  <si>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</si>
  <si>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</si>
  <si>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</si>
  <si>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</si>
  <si>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</si>
  <si>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</si>
  <si>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</si>
  <si>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</si>
  <si>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</si>
  <si>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</si>
  <si>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</si>
  <si>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</si>
  <si>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</si>
  <si>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</si>
  <si>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</si>
  <si>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</si>
  <si>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</si>
  <si>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</si>
  <si>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</si>
  <si>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</si>
  <si>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</si>
  <si>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</si>
  <si>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</si>
  <si>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</si>
  <si>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</si>
  <si>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</si>
  <si>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</si>
  <si>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</si>
  <si>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</si>
  <si>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</si>
  <si>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</si>
  <si>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</si>
  <si>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</si>
  <si>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</si>
  <si>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</si>
  <si>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</si>
  <si>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</si>
  <si>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</si>
  <si>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</si>
  <si>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</si>
  <si>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</si>
  <si>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</si>
  <si>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</si>
  <si>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</si>
  <si>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</si>
  <si>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</si>
  <si>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</si>
  <si>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</si>
  <si>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</si>
  <si>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</si>
  <si>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</si>
  <si>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</si>
  <si>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</si>
  <si>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</si>
  <si>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</si>
  <si>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</si>
  <si>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</si>
  <si>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</si>
  <si>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</si>
  <si>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</si>
  <si>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</si>
  <si>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</si>
  <si>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</si>
  <si>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</si>
  <si>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</si>
  <si>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</si>
  <si>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</si>
  <si>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</si>
  <si>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</si>
  <si>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</si>
  <si>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</si>
  <si>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</si>
  <si>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</si>
  <si>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</si>
  <si>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</si>
  <si>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</si>
  <si>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</si>
  <si>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</si>
  <si>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</si>
  <si>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</si>
  <si>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</si>
  <si>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</si>
  <si>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</si>
  <si>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</si>
  <si>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</si>
  <si>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</si>
  <si>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</si>
  <si>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</si>
  <si>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</si>
  <si>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</si>
  <si>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</si>
  <si>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</si>
  <si>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</si>
  <si>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</si>
  <si>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</si>
  <si>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</si>
  <si>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</si>
  <si>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</si>
  <si>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</si>
  <si>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</si>
  <si>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</si>
  <si>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</si>
  <si>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</si>
  <si>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</si>
  <si>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</si>
  <si>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</si>
  <si>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</si>
  <si>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</si>
  <si>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</si>
  <si>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</si>
  <si>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</si>
  <si>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</si>
  <si>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</si>
  <si>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</si>
  <si>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</si>
  <si>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</si>
  <si>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</si>
  <si>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</si>
  <si>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</si>
  <si>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</si>
  <si>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</si>
  <si>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</si>
  <si>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</si>
  <si>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</si>
  <si>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</si>
  <si>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</si>
  <si>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</si>
  <si>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</si>
  <si>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</si>
  <si>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</si>
  <si>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</si>
  <si>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</si>
  <si>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</si>
  <si>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</si>
  <si>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</si>
  <si>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</si>
  <si>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</si>
  <si>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</si>
  <si>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</si>
  <si>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</si>
  <si>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</si>
  <si>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</si>
  <si>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</si>
  <si>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</si>
  <si>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</si>
  <si>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</si>
  <si>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茨城県八千代町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</si>
  <si>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</si>
  <si>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</si>
  <si>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</si>
  <si>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</si>
  <si>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</si>
  <si>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</si>
  <si>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</si>
  <si>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</si>
  <si>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</si>
  <si>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</si>
  <si>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</si>
  <si>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</si>
  <si>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</si>
  <si>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</si>
  <si>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</si>
  <si>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</si>
  <si>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</si>
  <si>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</si>
  <si>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</si>
  <si>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</si>
  <si>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</si>
  <si>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</si>
  <si>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</si>
  <si>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</si>
  <si>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</si>
  <si>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</si>
  <si>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</si>
  <si>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</si>
  <si>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</si>
  <si>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</si>
  <si>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</si>
  <si>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</si>
  <si>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</si>
  <si>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</si>
  <si>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</si>
  <si>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</si>
  <si>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</si>
  <si>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</si>
  <si>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</si>
  <si>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</si>
  <si>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</si>
  <si>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</si>
  <si>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</si>
  <si>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</si>
  <si>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</si>
  <si>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</si>
  <si>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</si>
  <si>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</si>
  <si>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</si>
  <si>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</si>
  <si>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</si>
  <si>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</si>
  <si>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</si>
  <si>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</si>
  <si>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</si>
  <si>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</si>
  <si>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</si>
  <si>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</si>
  <si>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</si>
  <si>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</si>
  <si>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</si>
  <si>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</si>
  <si>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</si>
  <si>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</si>
  <si>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</si>
  <si>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</si>
  <si>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</si>
  <si>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</si>
  <si>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</si>
  <si>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</si>
  <si>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</si>
  <si>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</si>
  <si>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</si>
  <si>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</si>
  <si>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</si>
  <si>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</si>
  <si>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</si>
  <si>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</si>
  <si>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</si>
  <si>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</si>
  <si>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</si>
  <si>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</si>
  <si>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</si>
  <si>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</si>
  <si>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</si>
  <si>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</si>
  <si>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</si>
  <si>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</si>
  <si>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</si>
  <si>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</si>
  <si>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</si>
  <si>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</si>
  <si>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</si>
  <si>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</si>
  <si>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</si>
  <si>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</si>
  <si>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</si>
  <si>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</si>
  <si>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</si>
  <si>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</si>
  <si>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</si>
  <si>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</si>
  <si>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</si>
  <si>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</si>
  <si>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</si>
  <si>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</si>
  <si>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</si>
  <si>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</si>
  <si>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</si>
  <si>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</si>
  <si>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</si>
  <si>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</si>
  <si>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</si>
  <si>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</si>
  <si>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</si>
  <si>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</si>
  <si>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</si>
  <si>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</si>
  <si>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</si>
  <si>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</si>
  <si>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</si>
  <si>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</si>
  <si>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</si>
  <si>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</si>
  <si>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</si>
  <si>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</si>
  <si>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</si>
  <si>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</si>
  <si>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</si>
  <si>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</si>
  <si>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</si>
  <si>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</si>
  <si>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</si>
  <si>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</si>
  <si>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</si>
  <si>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</si>
  <si>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</si>
  <si>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</si>
  <si>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</si>
  <si>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</si>
  <si>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</si>
  <si>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</si>
  <si>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</si>
  <si>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</si>
  <si>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</si>
  <si>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</si>
  <si>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</si>
  <si>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</si>
  <si>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</si>
  <si>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茨城県八千代町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</si>
  <si>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</si>
  <si>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</si>
  <si>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</si>
  <si>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</si>
  <si>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</si>
  <si>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</si>
  <si>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</si>
  <si>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</si>
  <si>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</si>
  <si>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</si>
  <si>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</si>
  <si>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</si>
  <si>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</si>
  <si>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</si>
  <si>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</si>
  <si>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</si>
  <si>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</si>
  <si>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</si>
  <si>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</si>
  <si>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</si>
  <si>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</si>
  <si>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</si>
  <si>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</si>
  <si>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</si>
  <si>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</si>
  <si>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</si>
  <si>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</si>
  <si>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</si>
  <si>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</si>
  <si>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</si>
  <si>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</si>
  <si>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</si>
  <si>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</si>
  <si>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</si>
  <si>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</si>
  <si>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</si>
  <si>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</si>
  <si>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</si>
  <si>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</si>
  <si>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</si>
  <si>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</si>
  <si>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</si>
  <si>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</si>
  <si>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</si>
  <si>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</si>
  <si>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</si>
  <si>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</si>
  <si>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</si>
  <si>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</si>
  <si>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</si>
  <si>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</si>
  <si>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</si>
  <si>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</si>
  <si>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</si>
  <si>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</si>
  <si>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</si>
  <si>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</si>
  <si>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</si>
  <si>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</si>
  <si>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</si>
  <si>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</si>
  <si>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</si>
  <si>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</si>
  <si>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</si>
  <si>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</si>
  <si>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</si>
  <si>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</si>
  <si>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</si>
  <si>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</si>
  <si>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</si>
  <si>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</si>
  <si>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</si>
  <si>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</si>
  <si>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</si>
  <si>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</si>
  <si>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</si>
  <si>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</si>
  <si>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</si>
  <si>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</si>
  <si>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</si>
  <si>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</si>
  <si>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</si>
  <si>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</si>
  <si>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</si>
  <si>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</si>
  <si>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</si>
  <si>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</si>
  <si>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</si>
  <si>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</si>
  <si>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</si>
  <si>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</si>
  <si>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</si>
  <si>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</si>
  <si>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</si>
  <si>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</si>
  <si>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</si>
  <si>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</si>
  <si>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</si>
  <si>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</si>
  <si>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</si>
  <si>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</si>
  <si>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</si>
  <si>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</si>
  <si>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</si>
  <si>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</si>
  <si>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</si>
  <si>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</si>
  <si>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</si>
  <si>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</si>
  <si>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</si>
  <si>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</si>
  <si>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</si>
  <si>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</si>
  <si>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</si>
  <si>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</si>
  <si>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</si>
  <si>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</si>
  <si>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</si>
  <si>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</si>
  <si>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</si>
  <si>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</si>
  <si>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</si>
  <si>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</si>
  <si>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</si>
  <si>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</si>
  <si>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</si>
  <si>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</si>
  <si>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</si>
  <si>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</si>
  <si>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</si>
  <si>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</si>
  <si>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</si>
  <si>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</si>
  <si>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</si>
  <si>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</si>
  <si>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</si>
  <si>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</si>
  <si>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</si>
  <si>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</si>
  <si>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</si>
  <si>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</si>
  <si>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</si>
  <si>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</si>
  <si>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</si>
  <si>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</si>
  <si>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</si>
  <si>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</si>
  <si>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</si>
  <si>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</si>
  <si>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</si>
  <si>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</si>
  <si>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</si>
  <si>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</si>
  <si>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</si>
  <si>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</si>
  <si>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</si>
  <si>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</si>
  <si>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</si>
  <si>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</si>
  <si>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</si>
  <si>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</si>
  <si>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</si>
  <si>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</si>
  <si>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</si>
  <si>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</si>
  <si>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</si>
  <si>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</si>
  <si>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</si>
  <si>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</si>
  <si>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</si>
  <si>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</si>
  <si>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</si>
  <si>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</si>
  <si>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</si>
  <si>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</si>
  <si>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</si>
  <si>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0.05</t>
  </si>
  <si>
    <t>水道事業会計</t>
  </si>
  <si>
    <t>一般会計</t>
  </si>
  <si>
    <t>国民健康保険特別会計</t>
  </si>
  <si>
    <t>中央土地区画整理事業特別会計</t>
  </si>
  <si>
    <t>介護保険特別会計（保険事業勘定）</t>
  </si>
  <si>
    <t>下水道事業特別会計</t>
  </si>
  <si>
    <t>後期高齢者医療特別会計</t>
  </si>
  <si>
    <t>農業集落排水事業特別会計</t>
  </si>
  <si>
    <t>その他会計（赤字）</t>
  </si>
  <si>
    <t>その他会計（黒字）</t>
  </si>
  <si>
    <t>-</t>
    <phoneticPr fontId="2"/>
  </si>
  <si>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</si>
  <si>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</si>
  <si>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</si>
  <si>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</si>
  <si>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</si>
  <si>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　一般会計</t>
    <rPh sb="0" eb="2">
      <t>イバラキ</t>
    </rPh>
    <rPh sb="2" eb="4">
      <t>ソゼイ</t>
    </rPh>
    <rPh sb="4" eb="6">
      <t>サイケン</t>
    </rPh>
    <rPh sb="6" eb="8">
      <t>カンリ</t>
    </rPh>
    <rPh sb="8" eb="10">
      <t>キコウ</t>
    </rPh>
    <phoneticPr fontId="24"/>
  </si>
  <si>
    <t>茨城県後期高齢者医療広域連合　一般会計</t>
    <rPh sb="0" eb="3">
      <t>イバラキケン</t>
    </rPh>
    <rPh sb="3" eb="5">
      <t>コウキ</t>
    </rPh>
    <rPh sb="5" eb="8">
      <t>コウレイシャ</t>
    </rPh>
    <rPh sb="8" eb="10">
      <t>イリョウ</t>
    </rPh>
    <rPh sb="10" eb="12">
      <t>コウイキ</t>
    </rPh>
    <rPh sb="12" eb="14">
      <t>レンゴウ</t>
    </rPh>
    <phoneticPr fontId="24"/>
  </si>
  <si>
    <t>茨城県後期高齢者医療広域連合　後期高齢者医療特別会計</t>
    <rPh sb="15" eb="17">
      <t>コウキ</t>
    </rPh>
    <rPh sb="17" eb="20">
      <t>コウレイシャ</t>
    </rPh>
    <rPh sb="20" eb="22">
      <t>イリョウ</t>
    </rPh>
    <rPh sb="22" eb="24">
      <t>トクベツ</t>
    </rPh>
    <rPh sb="24" eb="26">
      <t>カイケイ</t>
    </rPh>
    <phoneticPr fontId="24"/>
  </si>
  <si>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phoneticPr fontId="24"/>
  </si>
  <si>
    <t>茨城西南地方広域市町村圏事務組合　利根老人ホーム事業特別会計</t>
    <rPh sb="17" eb="19">
      <t>トネ</t>
    </rPh>
    <rPh sb="19" eb="21">
      <t>ロウジン</t>
    </rPh>
    <rPh sb="24" eb="26">
      <t>ジギョウ</t>
    </rPh>
    <rPh sb="26" eb="28">
      <t>トクベツ</t>
    </rPh>
    <rPh sb="28" eb="30">
      <t>カイケイ</t>
    </rPh>
    <phoneticPr fontId="24"/>
  </si>
  <si>
    <t>茨城西南地方広域市町村圏事務組合　特殊湛水防除事業特別会計</t>
    <rPh sb="17" eb="19">
      <t>トクシュ</t>
    </rPh>
    <rPh sb="19" eb="20">
      <t>タン</t>
    </rPh>
    <rPh sb="20" eb="21">
      <t>スイ</t>
    </rPh>
    <rPh sb="21" eb="23">
      <t>ボウジョ</t>
    </rPh>
    <rPh sb="23" eb="25">
      <t>ジギョウ</t>
    </rPh>
    <rPh sb="25" eb="27">
      <t>トクベツ</t>
    </rPh>
    <rPh sb="27" eb="29">
      <t>カイケイ</t>
    </rPh>
    <phoneticPr fontId="24"/>
  </si>
  <si>
    <t>下妻地方広域事務組合　一般会計</t>
    <rPh sb="0" eb="2">
      <t>シモツマ</t>
    </rPh>
    <rPh sb="2" eb="4">
      <t>チホウ</t>
    </rPh>
    <rPh sb="4" eb="6">
      <t>コウイキ</t>
    </rPh>
    <rPh sb="6" eb="8">
      <t>ジム</t>
    </rPh>
    <rPh sb="8" eb="10">
      <t>クミアイ</t>
    </rPh>
    <phoneticPr fontId="24"/>
  </si>
  <si>
    <t>下妻地方広域事務組合　フィットネスパーク・きぬ特別会計</t>
    <rPh sb="23" eb="25">
      <t>トクベツ</t>
    </rPh>
    <rPh sb="25" eb="27">
      <t>カイケイ</t>
    </rPh>
    <phoneticPr fontId="2"/>
  </si>
  <si>
    <t>下妻地方広域事務組合　城山公苑特別会計</t>
    <rPh sb="11" eb="13">
      <t>シロヤマ</t>
    </rPh>
    <rPh sb="13" eb="15">
      <t>コウエン</t>
    </rPh>
    <phoneticPr fontId="24"/>
  </si>
  <si>
    <t>下妻地方広域事務組合　クリーンポート・きぬ特別会計</t>
    <phoneticPr fontId="2"/>
  </si>
  <si>
    <t>下妻地方広域事務組合　ヘキサホール・きぬ特別会計</t>
    <phoneticPr fontId="2"/>
  </si>
  <si>
    <t>下妻地方広域事務組合　クリーンパーク・きぬ特別会計</t>
    <phoneticPr fontId="2"/>
  </si>
  <si>
    <t>下妻地方広域事務組合　公共用地先行取得事業特別会計</t>
    <rPh sb="11" eb="13">
      <t>コウキョウ</t>
    </rPh>
    <rPh sb="13" eb="15">
      <t>ヨウチ</t>
    </rPh>
    <rPh sb="15" eb="17">
      <t>センコウ</t>
    </rPh>
    <rPh sb="17" eb="19">
      <t>シュトク</t>
    </rPh>
    <rPh sb="19" eb="21">
      <t>ジギョウ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</si>
</sst>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82292</c:v>
                </c:pt>
                <c:pt idx="3">
                  <c:v>80577</c:v>
                </c:pt>
                <c:pt idx="4">
                  <c:v>92698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18872</c:v>
                </c:pt>
                <c:pt idx="1">
                  <c:v>49007</c:v>
                </c:pt>
                <c:pt idx="2">
                  <c:v>21378</c:v>
                </c:pt>
                <c:pt idx="3">
                  <c:v>22439</c:v>
                </c:pt>
                <c:pt idx="4">
                  <c:v>43754</c:v>
                </c:pt>
              </c:numCache>
            </c:numRef>
          </c:val>
          <c:smooth val="0"/>
        </c:ser>
        <c:dLbls>
          <c:showLegendKey val="0"/>
          <c:showVal val="0"/>
          <c:showCatName val="0"/>
          <c:showSerName val="0"/>
          <c:showPercent val="0"/>
          <c:showBubbleSize val="0"/>
        </c:dLbls>
        <c:marker val="1"/>
        <c:smooth val="0"/>
        <c:axId val="188785024"/>
        <c:axId val="188786944"/>
      </c:lineChart>
      <c:catAx>
        <c:axId val="188785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786944"/>
        <c:crosses val="autoZero"/>
        <c:auto val="1"/>
        <c:lblAlgn val="ctr"/>
        <c:lblOffset val="100"/>
        <c:tickLblSkip val="1"/>
        <c:tickMarkSkip val="1"/>
        <c:noMultiLvlLbl val="0"/>
      </c:catAx>
      <c:valAx>
        <c:axId val="188786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785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6.64</c:v>
                </c:pt>
                <c:pt idx="1">
                  <c:v>7.22</c:v>
                </c:pt>
                <c:pt idx="2">
                  <c:v>9.82</c:v>
                </c:pt>
                <c:pt idx="3">
                  <c:v>8.7200000000000006</c:v>
                </c:pt>
                <c:pt idx="4">
                  <c:v>9.66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9.66</c:v>
                </c:pt>
                <c:pt idx="1">
                  <c:v>9.93</c:v>
                </c:pt>
                <c:pt idx="2">
                  <c:v>11.16</c:v>
                </c:pt>
                <c:pt idx="3">
                  <c:v>14.25</c:v>
                </c:pt>
                <c:pt idx="4">
                  <c:v>15.98</c:v>
                </c:pt>
              </c:numCache>
            </c:numRef>
          </c:val>
        </c:ser>
        <c:dLbls>
          <c:showLegendKey val="0"/>
          <c:showVal val="0"/>
          <c:showCatName val="0"/>
          <c:showSerName val="0"/>
          <c:showPercent val="0"/>
          <c:showBubbleSize val="0"/>
        </c:dLbls>
        <c:gapWidth val="250"/>
        <c:overlap val="100"/>
        <c:axId val="189309312"/>
        <c:axId val="189311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-0.05</c:v>
                </c:pt>
                <c:pt idx="1">
                  <c:v>1.42</c:v>
                </c:pt>
                <c:pt idx="2">
                  <c:v>3.36</c:v>
                </c:pt>
                <c:pt idx="3">
                  <c:v>1.65</c:v>
                </c:pt>
                <c:pt idx="4">
                  <c:v>2.97</c:v>
                </c:pt>
              </c:numCache>
            </c:numRef>
          </c:val>
          <c:smooth val="0"/>
        </c:ser>
        <c:dLbls>
          <c:showLegendKey val="0"/>
          <c:showVal val="0"/>
          <c:showCatName val="0"/>
          <c:showSerName val="0"/>
          <c:showPercent val="0"/>
          <c:showBubbleSize val="0"/>
        </c:dLbls>
        <c:marker val="1"/>
        <c:smooth val="0"/>
        <c:axId val="189309312"/>
        <c:axId val="189311232"/>
      </c:lineChart>
      <c:catAx>
        <c:axId val="18930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311232"/>
        <c:crosses val="autoZero"/>
        <c:auto val="1"/>
        <c:lblAlgn val="ctr"/>
        <c:lblOffset val="100"/>
        <c:tickLblSkip val="1"/>
        <c:tickMarkSkip val="1"/>
        <c:noMultiLvlLbl val="0"/>
      </c:catAx>
      <c:valAx>
        <c:axId val="18931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0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0.36</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0.19</c:v>
                </c:pt>
                <c:pt idx="2">
                  <c:v>#N/A</c:v>
                </c:pt>
                <c:pt idx="3">
                  <c:v>0.16</c:v>
                </c:pt>
                <c:pt idx="4">
                  <c:v>#N/A</c:v>
                </c:pt>
                <c:pt idx="5">
                  <c:v>0.06</c:v>
                </c:pt>
                <c:pt idx="6">
                  <c:v>#N/A</c:v>
                </c:pt>
                <c:pt idx="7">
                  <c:v>0.04</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0.08</c:v>
                </c:pt>
                <c:pt idx="4">
                  <c:v>#N/A</c:v>
                </c:pt>
                <c:pt idx="5">
                  <c:v>0.05</c:v>
                </c:pt>
                <c:pt idx="6">
                  <c:v>#N/A</c:v>
                </c:pt>
                <c:pt idx="7">
                  <c:v>0.08</c:v>
                </c:pt>
                <c:pt idx="8">
                  <c:v>#N/A</c:v>
                </c:pt>
                <c:pt idx="9">
                  <c:v>7.0000000000000007E-2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c:v>
                </c:pt>
                <c:pt idx="2">
                  <c:v>#N/A</c:v>
                </c:pt>
                <c:pt idx="3">
                  <c:v>0.19</c:v>
                </c:pt>
                <c:pt idx="4">
                  <c:v>#N/A</c:v>
                </c:pt>
                <c:pt idx="5">
                  <c:v>0.16</c:v>
                </c:pt>
                <c:pt idx="6">
                  <c:v>#N/A</c:v>
                </c:pt>
                <c:pt idx="7">
                  <c:v>0.17</c:v>
                </c:pt>
                <c:pt idx="8">
                  <c:v>#N/A</c:v>
                </c:pt>
                <c:pt idx="9">
                  <c:v>0.23</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0.35</c:v>
                </c:pt>
                <c:pt idx="2">
                  <c:v>#N/A</c:v>
                </c:pt>
                <c:pt idx="3">
                  <c:v>0.36</c:v>
                </c:pt>
                <c:pt idx="4">
                  <c:v>#N/A</c:v>
                </c:pt>
                <c:pt idx="5">
                  <c:v>0.14000000000000001</c:v>
                </c:pt>
                <c:pt idx="6">
                  <c:v>#N/A</c:v>
                </c:pt>
                <c:pt idx="7">
                  <c:v>0.67</c:v>
                </c:pt>
                <c:pt idx="8">
                  <c:v>#N/A</c:v>
                </c:pt>
                <c:pt idx="9">
                  <c:v>1</c:v>
                </c:pt>
              </c:numCache>
            </c:numRef>
          </c:val>
        </c:ser>
        <c:ser>
          <c:idx val="6"/>
          <c:order val="6"/>
          <c:tx>
            <c:strRef>
              <c:f>データシート!$A$33</c:f>
              <c:strCache>
                <c:ptCount val="1"/>
                <c:pt idx="0">
                  <c:v>中央土地区画整理事業特別会計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1.84</c:v>
                </c:pt>
                <c:pt idx="2">
                  <c:v>#N/A</c:v>
                </c:pt>
                <c:pt idx="3">
                  <c:v>1.68</c:v>
                </c:pt>
                <c:pt idx="4">
                  <c:v>#N/A</c:v>
                </c:pt>
                <c:pt idx="5">
                  <c:v>2.5099999999999998</c:v>
                </c:pt>
                <c:pt idx="6">
                  <c:v>#N/A</c:v>
                </c:pt>
                <c:pt idx="7">
                  <c:v>2.3199999999999998</c:v>
                </c:pt>
                <c:pt idx="8">
                  <c:v>#N/A</c:v>
                </c:pt>
                <c:pt idx="9">
                  <c:v>1.4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5.49</c:v>
                </c:pt>
                <c:pt idx="2">
                  <c:v>#N/A</c:v>
                </c:pt>
                <c:pt idx="3">
                  <c:v>3.7</c:v>
                </c:pt>
                <c:pt idx="4">
                  <c:v>#N/A</c:v>
                </c:pt>
                <c:pt idx="5">
                  <c:v>4.95</c:v>
                </c:pt>
                <c:pt idx="6">
                  <c:v>#N/A</c:v>
                </c:pt>
                <c:pt idx="7">
                  <c:v>3.98</c:v>
                </c:pt>
                <c:pt idx="8">
                  <c:v>#N/A</c:v>
                </c:pt>
                <c:pt idx="9">
                  <c:v>2.27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6.64</c:v>
                </c:pt>
                <c:pt idx="2">
                  <c:v>#N/A</c:v>
                </c:pt>
                <c:pt idx="3">
                  <c:v>7.22</c:v>
                </c:pt>
                <c:pt idx="4">
                  <c:v>#N/A</c:v>
                </c:pt>
                <c:pt idx="5">
                  <c:v>9.82</c:v>
                </c:pt>
                <c:pt idx="6">
                  <c:v>#N/A</c:v>
                </c:pt>
                <c:pt idx="7">
                  <c:v>8.7200000000000006</c:v>
                </c:pt>
                <c:pt idx="8">
                  <c:v>#N/A</c:v>
                </c:pt>
                <c:pt idx="9">
                  <c:v>9.66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14.8</c:v>
                </c:pt>
                <c:pt idx="2">
                  <c:v>#N/A</c:v>
                </c:pt>
                <c:pt idx="3">
                  <c:v>14.55</c:v>
                </c:pt>
                <c:pt idx="4">
                  <c:v>#N/A</c:v>
                </c:pt>
                <c:pt idx="5">
                  <c:v>15.18</c:v>
                </c:pt>
                <c:pt idx="6">
                  <c:v>#N/A</c:v>
                </c:pt>
                <c:pt idx="7">
                  <c:v>15.55</c:v>
                </c:pt>
                <c:pt idx="8">
                  <c:v>#N/A</c:v>
                </c:pt>
                <c:pt idx="9">
                  <c:v>16.2</c:v>
                </c:pt>
              </c:numCache>
            </c:numRef>
          </c:val>
        </c:ser>
        <c:dLbls>
          <c:showLegendKey val="0"/>
          <c:showVal val="0"/>
          <c:showCatName val="0"/>
          <c:showSerName val="0"/>
          <c:showPercent val="0"/>
          <c:showBubbleSize val="0"/>
        </c:dLbls>
        <c:gapWidth val="150"/>
        <c:overlap val="100"/>
        <c:axId val="189495552"/>
        <c:axId val="189501440"/>
      </c:barChart>
      <c:catAx>
        <c:axId val="18949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501440"/>
        <c:crosses val="autoZero"/>
        <c:auto val="1"/>
        <c:lblAlgn val="ctr"/>
        <c:lblOffset val="100"/>
        <c:tickLblSkip val="1"/>
        <c:tickMarkSkip val="1"/>
        <c:noMultiLvlLbl val="0"/>
      </c:catAx>
      <c:valAx>
        <c:axId val="18950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9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606</c:v>
                </c:pt>
                <c:pt idx="5">
                  <c:v>585</c:v>
                </c:pt>
                <c:pt idx="8">
                  <c:v>556</c:v>
                </c:pt>
                <c:pt idx="11">
                  <c:v>552</c:v>
                </c:pt>
                <c:pt idx="14">
                  <c:v>576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63</c:v>
                </c:pt>
                <c:pt idx="3">
                  <c:v>60</c:v>
                </c:pt>
                <c:pt idx="6">
                  <c:v>58</c:v>
                </c:pt>
                <c:pt idx="9">
                  <c:v>53</c:v>
                </c:pt>
                <c:pt idx="12">
                  <c:v>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359</c:v>
                </c:pt>
                <c:pt idx="3">
                  <c:v>324</c:v>
                </c:pt>
                <c:pt idx="6">
                  <c:v>221</c:v>
                </c:pt>
                <c:pt idx="9">
                  <c:v>150</c:v>
                </c:pt>
                <c:pt idx="12">
                  <c:v>122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226</c:v>
                </c:pt>
                <c:pt idx="3">
                  <c:v>229</c:v>
                </c:pt>
                <c:pt idx="6">
                  <c:v>241</c:v>
                </c:pt>
                <c:pt idx="9">
                  <c:v>252</c:v>
                </c:pt>
                <c:pt idx="12">
                  <c:v>277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7</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707</c:v>
                </c:pt>
                <c:pt idx="3">
                  <c:v>709</c:v>
                </c:pt>
                <c:pt idx="6">
                  <c:v>736</c:v>
                </c:pt>
                <c:pt idx="9">
                  <c:v>700</c:v>
                </c:pt>
                <c:pt idx="12">
                  <c:v>689</c:v>
                </c:pt>
              </c:numCache>
            </c:numRef>
          </c:val>
        </c:ser>
        <c:dLbls>
          <c:showLegendKey val="0"/>
          <c:showVal val="0"/>
          <c:showCatName val="0"/>
          <c:showSerName val="0"/>
          <c:showPercent val="0"/>
          <c:showBubbleSize val="0"/>
        </c:dLbls>
        <c:gapWidth val="100"/>
        <c:overlap val="100"/>
        <c:axId val="188401152"/>
        <c:axId val="18840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756</c:v>
                </c:pt>
                <c:pt idx="2">
                  <c:v>#N/A</c:v>
                </c:pt>
                <c:pt idx="3">
                  <c:v>#N/A</c:v>
                </c:pt>
                <c:pt idx="4">
                  <c:v>744</c:v>
                </c:pt>
                <c:pt idx="5">
                  <c:v>#N/A</c:v>
                </c:pt>
                <c:pt idx="6">
                  <c:v>#N/A</c:v>
                </c:pt>
                <c:pt idx="7">
                  <c:v>700</c:v>
                </c:pt>
                <c:pt idx="8">
                  <c:v>#N/A</c:v>
                </c:pt>
                <c:pt idx="9">
                  <c:v>#N/A</c:v>
                </c:pt>
                <c:pt idx="10">
                  <c:v>603</c:v>
                </c:pt>
                <c:pt idx="11">
                  <c:v>#N/A</c:v>
                </c:pt>
                <c:pt idx="12">
                  <c:v>#N/A</c:v>
                </c:pt>
                <c:pt idx="13">
                  <c:v>560</c:v>
                </c:pt>
                <c:pt idx="14">
                  <c:v>#N/A</c:v>
                </c:pt>
              </c:numCache>
            </c:numRef>
          </c:val>
          <c:smooth val="0"/>
        </c:ser>
        <c:dLbls>
          <c:showLegendKey val="0"/>
          <c:showVal val="0"/>
          <c:showCatName val="0"/>
          <c:showSerName val="0"/>
          <c:showPercent val="0"/>
          <c:showBubbleSize val="0"/>
        </c:dLbls>
        <c:marker val="1"/>
        <c:smooth val="0"/>
        <c:axId val="188401152"/>
        <c:axId val="188403072"/>
      </c:lineChart>
      <c:catAx>
        <c:axId val="1884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403072"/>
        <c:crosses val="autoZero"/>
        <c:auto val="1"/>
        <c:lblAlgn val="ctr"/>
        <c:lblOffset val="100"/>
        <c:tickLblSkip val="1"/>
        <c:tickMarkSkip val="1"/>
        <c:noMultiLvlLbl val="0"/>
      </c:catAx>
      <c:valAx>
        <c:axId val="18840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0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6762</c:v>
                </c:pt>
                <c:pt idx="5">
                  <c:v>7073</c:v>
                </c:pt>
                <c:pt idx="8">
                  <c:v>7096</c:v>
                </c:pt>
                <c:pt idx="11">
                  <c:v>7150</c:v>
                </c:pt>
                <c:pt idx="14">
                  <c:v>7359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c:v>
                </c:pt>
                <c:pt idx="5">
                  <c:v>4</c:v>
                </c:pt>
                <c:pt idx="8">
                  <c:v>4</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1763</c:v>
                </c:pt>
                <c:pt idx="5">
                  <c:v>1944</c:v>
                </c:pt>
                <c:pt idx="8">
                  <c:v>2067</c:v>
                </c:pt>
                <c:pt idx="11">
                  <c:v>2324</c:v>
                </c:pt>
                <c:pt idx="14">
                  <c:v>2613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1</c:v>
                </c:pt>
                <c:pt idx="6">
                  <c:v>1</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1843</c:v>
                </c:pt>
                <c:pt idx="3">
                  <c:v>1733</c:v>
                </c:pt>
                <c:pt idx="6">
                  <c:v>1659</c:v>
                </c:pt>
                <c:pt idx="9">
                  <c:v>1622</c:v>
                </c:pt>
                <c:pt idx="12">
                  <c:v>1565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899</c:v>
                </c:pt>
                <c:pt idx="3">
                  <c:v>594</c:v>
                </c:pt>
                <c:pt idx="6">
                  <c:v>388</c:v>
                </c:pt>
                <c:pt idx="9">
                  <c:v>253</c:v>
                </c:pt>
                <c:pt idx="12">
                  <c:v>162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4536</c:v>
                </c:pt>
                <c:pt idx="3">
                  <c:v>4554</c:v>
                </c:pt>
                <c:pt idx="6">
                  <c:v>4564</c:v>
                </c:pt>
                <c:pt idx="9">
                  <c:v>4522</c:v>
                </c:pt>
                <c:pt idx="12">
                  <c:v>4752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760</c:v>
                </c:pt>
                <c:pt idx="3">
                  <c:v>730</c:v>
                </c:pt>
                <c:pt idx="6">
                  <c:v>653</c:v>
                </c:pt>
                <c:pt idx="9">
                  <c:v>532</c:v>
                </c:pt>
                <c:pt idx="12">
                  <c:v>533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6301</c:v>
                </c:pt>
                <c:pt idx="3">
                  <c:v>6416</c:v>
                </c:pt>
                <c:pt idx="6">
                  <c:v>6323</c:v>
                </c:pt>
                <c:pt idx="9">
                  <c:v>6215</c:v>
                </c:pt>
                <c:pt idx="12">
                  <c:v>6309</c:v>
                </c:pt>
              </c:numCache>
            </c:numRef>
          </c:val>
        </c:ser>
        <c:dLbls>
          <c:showLegendKey val="0"/>
          <c:showVal val="0"/>
          <c:showCatName val="0"/>
          <c:showSerName val="0"/>
          <c:showPercent val="0"/>
          <c:showBubbleSize val="0"/>
        </c:dLbls>
        <c:gapWidth val="100"/>
        <c:overlap val="100"/>
        <c:axId val="173601152"/>
        <c:axId val="173603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5810</c:v>
                </c:pt>
                <c:pt idx="2">
                  <c:v>#N/A</c:v>
                </c:pt>
                <c:pt idx="3">
                  <c:v>#N/A</c:v>
                </c:pt>
                <c:pt idx="4">
                  <c:v>5005</c:v>
                </c:pt>
                <c:pt idx="5">
                  <c:v>#N/A</c:v>
                </c:pt>
                <c:pt idx="6">
                  <c:v>#N/A</c:v>
                </c:pt>
                <c:pt idx="7">
                  <c:v>4422</c:v>
                </c:pt>
                <c:pt idx="8">
                  <c:v>#N/A</c:v>
                </c:pt>
                <c:pt idx="9">
                  <c:v>#N/A</c:v>
                </c:pt>
                <c:pt idx="10">
                  <c:v>3670</c:v>
                </c:pt>
                <c:pt idx="11">
                  <c:v>#N/A</c:v>
                </c:pt>
                <c:pt idx="12">
                  <c:v>#N/A</c:v>
                </c:pt>
                <c:pt idx="13">
                  <c:v>3348</c:v>
                </c:pt>
                <c:pt idx="14">
                  <c:v>#N/A</c:v>
                </c:pt>
              </c:numCache>
            </c:numRef>
          </c:val>
          <c:smooth val="0"/>
        </c:ser>
        <c:dLbls>
          <c:showLegendKey val="0"/>
          <c:showVal val="0"/>
          <c:showCatName val="0"/>
          <c:showSerName val="0"/>
          <c:showPercent val="0"/>
          <c:showBubbleSize val="0"/>
        </c:dLbls>
        <c:marker val="1"/>
        <c:smooth val="0"/>
        <c:axId val="173601152"/>
        <c:axId val="173603072"/>
      </c:lineChart>
      <c:catAx>
        <c:axId val="1736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603072"/>
        <c:crosses val="autoZero"/>
        <c:auto val="1"/>
        <c:lblAlgn val="ctr"/>
        <c:lblOffset val="100"/>
        <c:tickLblSkip val="1"/>
        <c:tickMarkSkip val="1"/>
        <c:noMultiLvlLbl val="0"/>
      </c:catAx>
      <c:valAx>
        <c:axId val="17360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60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23,433
22,513
59.10
8,085,638
7,565,394
504,539
5,222,549
6,730,530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72.0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財政力指数は増減があまりなく，平成２５年度では０．５５となり，類似団体平均を上回っている。平成１７年度から全職員による町税の滞納整理を実施し一定の成果をあげている（徴収率９３．７％）が，今後も滞納額圧縮に努め財政基盤の強化を図る。さらに，農産業の活性化や企業誘致等の検討を進め税収の増を目指すとともに，八千代町第３次行財政集中改革プランに基づき徹底した経費削減を進め，健全財政を目指す。</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44</xdr:row>
      <xdr:rowOff>124883</xdr:rowOff>
    </xdr:to>
    <xdr:cxnSp macro="">
      <xdr:nvCxnSpPr>
        <xdr:cNvPr id="63" name="直線コネクタ 62"/>
        <xdr:cNvCxnSpPr/>
      </xdr:nvCxnSpPr>
      <xdr:spPr>
        <a:xfrm flipV="1">
          <a:off x="4953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6"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7" name="直線コネクタ 66"/>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37</xdr:row>
      <xdr:rowOff>118533</xdr:rowOff>
    </xdr:to>
    <xdr:cxnSp macro="">
      <xdr:nvCxnSpPr>
        <xdr:cNvPr id="68" name="直線コネクタ 67"/>
        <xdr:cNvCxnSpPr/>
      </xdr:nvCxnSpPr>
      <xdr:spPr>
        <a:xfrm flipV="1">
          <a:off x="4114800" y="63817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128710</xdr:rowOff>
    </xdr:from>
    <xdr:ext cx="762000" cy="259045"/>
    <xdr:sp macro="" textlink="">
      <xdr:nvSpPr>
        <xdr:cNvPr id="69"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70" name="フローチャート : 判断 69"/>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78317</xdr:rowOff>
    </xdr:from>
    <xdr:to>
      <xdr:col>6</xdr:col>
      <xdr:colOff>0</xdr:colOff>
      <xdr:row>37</xdr:row>
      <xdr:rowOff>118533</xdr:rowOff>
    </xdr:to>
    <xdr:cxnSp macro="">
      <xdr:nvCxnSpPr>
        <xdr:cNvPr id="71" name="直線コネクタ 70"/>
        <xdr:cNvCxnSpPr/>
      </xdr:nvCxnSpPr>
      <xdr:spPr>
        <a:xfrm>
          <a:off x="3225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78317</xdr:rowOff>
    </xdr:to>
    <xdr:cxnSp macro="">
      <xdr:nvCxnSpPr>
        <xdr:cNvPr id="74" name="直線コネクタ 73"/>
        <xdr:cNvCxnSpPr/>
      </xdr:nvCxnSpPr>
      <xdr:spPr>
        <a:xfrm>
          <a:off x="2336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129117</xdr:rowOff>
    </xdr:from>
    <xdr:to>
      <xdr:col>3</xdr:col>
      <xdr:colOff>279400</xdr:colOff>
      <xdr:row>37</xdr:row>
      <xdr:rowOff>38100</xdr:rowOff>
    </xdr:to>
    <xdr:cxnSp macro="">
      <xdr:nvCxnSpPr>
        <xdr:cNvPr id="77" name="直線コネクタ 76"/>
        <xdr:cNvCxnSpPr/>
      </xdr:nvCxnSpPr>
      <xdr:spPr>
        <a:xfrm>
          <a:off x="1447800" y="63013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1" name="テキスト ボックス 80"/>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158750</xdr:rowOff>
    </xdr:from>
    <xdr:to>
      <xdr:col>7</xdr:col>
      <xdr:colOff>203200</xdr:colOff>
      <xdr:row>37</xdr:row>
      <xdr:rowOff>88900</xdr:rowOff>
    </xdr:to>
    <xdr:sp macro="" textlink="">
      <xdr:nvSpPr>
        <xdr:cNvPr id="87" name="円/楕円 86"/>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80027</xdr:rowOff>
    </xdr:from>
    <xdr:ext cx="762000" cy="259045"/>
    <xdr:sp macro="" textlink="">
      <xdr:nvSpPr>
        <xdr:cNvPr id="88" name="財政力該当値テキスト"/>
        <xdr:cNvSpPr txBox="1"/>
      </xdr:nvSpPr>
      <xdr:spPr>
        <a:xfrm>
          <a:off x="5041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67733</xdr:rowOff>
    </xdr:from>
    <xdr:to>
      <xdr:col>6</xdr:col>
      <xdr:colOff>50800</xdr:colOff>
      <xdr:row>37</xdr:row>
      <xdr:rowOff>169334</xdr:rowOff>
    </xdr:to>
    <xdr:sp macro="" textlink="">
      <xdr:nvSpPr>
        <xdr:cNvPr id="89" name="円/楕円 88"/>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8060</xdr:rowOff>
    </xdr:from>
    <xdr:ext cx="736600" cy="259045"/>
    <xdr:sp macro="" textlink="">
      <xdr:nvSpPr>
        <xdr:cNvPr id="90" name="テキスト ボックス 89"/>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27517</xdr:rowOff>
    </xdr:from>
    <xdr:to>
      <xdr:col>4</xdr:col>
      <xdr:colOff>533400</xdr:colOff>
      <xdr:row>37</xdr:row>
      <xdr:rowOff>129117</xdr:rowOff>
    </xdr:to>
    <xdr:sp macro="" textlink="">
      <xdr:nvSpPr>
        <xdr:cNvPr id="91" name="円/楕円 90"/>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139294</xdr:rowOff>
    </xdr:from>
    <xdr:ext cx="762000" cy="259045"/>
    <xdr:sp macro="" textlink="">
      <xdr:nvSpPr>
        <xdr:cNvPr id="92" name="テキスト ボックス 91"/>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3" name="円/楕円 92"/>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4" name="テキスト ボックス 93"/>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78317</xdr:rowOff>
    </xdr:from>
    <xdr:to>
      <xdr:col>2</xdr:col>
      <xdr:colOff>127000</xdr:colOff>
      <xdr:row>37</xdr:row>
      <xdr:rowOff>8467</xdr:rowOff>
    </xdr:to>
    <xdr:sp macro="" textlink="">
      <xdr:nvSpPr>
        <xdr:cNvPr id="95" name="円/楕円 94"/>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18644</xdr:rowOff>
    </xdr:from>
    <xdr:ext cx="762000" cy="259045"/>
    <xdr:sp macro="" textlink="">
      <xdr:nvSpPr>
        <xdr:cNvPr id="96" name="テキスト ボックス 95"/>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歳入では前年度決算と比較して固定資産税などにより地方税が８７百万円増加したものの，地方交付税が８１百万円，臨時財政対策債が１０百万円減少したため経常一般財源の歳入は３百万円の減となった。一方，歳出では物件費が１３百万円，繰出金が３０百万円増加したが，人件費が３９百万円，補助費等が３７百万円減少したため，全体では３０百万円の減となった。比率は０．５ポイント低下し，類似団体の平均値を上回っている。今後は八千代町第３次行財政集中改革プランに基づいた更なる経常経費の削減に加え，地方債発行の抑制に努め，財政運営において弾力性の改善を図る。</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149981</xdr:rowOff>
    </xdr:from>
    <xdr:to>
      <xdr:col>7</xdr:col>
      <xdr:colOff>152400</xdr:colOff>
      <xdr:row>67</xdr:row>
      <xdr:rowOff>77712</xdr:rowOff>
    </xdr:to>
    <xdr:cxnSp macro="">
      <xdr:nvCxnSpPr>
        <xdr:cNvPr id="128" name="直線コネクタ 127"/>
        <xdr:cNvCxnSpPr/>
      </xdr:nvCxnSpPr>
      <xdr:spPr>
        <a:xfrm flipV="1">
          <a:off x="4953000" y="10094081"/>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49789</xdr:rowOff>
    </xdr:from>
    <xdr:ext cx="762000" cy="259045"/>
    <xdr:sp macro="" textlink="">
      <xdr:nvSpPr>
        <xdr:cNvPr id="129"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67</xdr:row>
      <xdr:rowOff>77712</xdr:rowOff>
    </xdr:from>
    <xdr:to>
      <xdr:col>7</xdr:col>
      <xdr:colOff>241300</xdr:colOff>
      <xdr:row>67</xdr:row>
      <xdr:rowOff>77712</xdr:rowOff>
    </xdr:to>
    <xdr:cxnSp macro="">
      <xdr:nvCxnSpPr>
        <xdr:cNvPr id="130" name="直線コネクタ 129"/>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64908</xdr:rowOff>
    </xdr:from>
    <xdr:ext cx="762000" cy="259045"/>
    <xdr:sp macro="" textlink="">
      <xdr:nvSpPr>
        <xdr:cNvPr id="131" name="財政構造の弾力性最大値テキスト"/>
        <xdr:cNvSpPr txBox="1"/>
      </xdr:nvSpPr>
      <xdr:spPr>
        <a:xfrm>
          <a:off x="5041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7</xdr:col>
      <xdr:colOff>63500</xdr:colOff>
      <xdr:row>58</xdr:row>
      <xdr:rowOff>149981</xdr:rowOff>
    </xdr:from>
    <xdr:to>
      <xdr:col>7</xdr:col>
      <xdr:colOff>241300</xdr:colOff>
      <xdr:row>58</xdr:row>
      <xdr:rowOff>149981</xdr:rowOff>
    </xdr:to>
    <xdr:cxnSp macro="">
      <xdr:nvCxnSpPr>
        <xdr:cNvPr id="132" name="直線コネクタ 131"/>
        <xdr:cNvCxnSpPr/>
      </xdr:nvCxnSpPr>
      <xdr:spPr>
        <a:xfrm>
          <a:off x="4864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131535</xdr:rowOff>
    </xdr:from>
    <xdr:to>
      <xdr:col>7</xdr:col>
      <xdr:colOff>152400</xdr:colOff>
      <xdr:row>64</xdr:row>
      <xdr:rowOff>17538</xdr:rowOff>
    </xdr:to>
    <xdr:cxnSp macro="">
      <xdr:nvCxnSpPr>
        <xdr:cNvPr id="133" name="直線コネクタ 132"/>
        <xdr:cNvCxnSpPr/>
      </xdr:nvCxnSpPr>
      <xdr:spPr>
        <a:xfrm flipV="1">
          <a:off x="4114800" y="1093288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4"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5" name="フローチャート : 判断 134"/>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16631</xdr:rowOff>
    </xdr:from>
    <xdr:to>
      <xdr:col>6</xdr:col>
      <xdr:colOff>0</xdr:colOff>
      <xdr:row>64</xdr:row>
      <xdr:rowOff>17538</xdr:rowOff>
    </xdr:to>
    <xdr:cxnSp macro="">
      <xdr:nvCxnSpPr>
        <xdr:cNvPr id="136" name="直線コネクタ 135"/>
        <xdr:cNvCxnSpPr/>
      </xdr:nvCxnSpPr>
      <xdr:spPr>
        <a:xfrm>
          <a:off x="3225800" y="1081798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57755</xdr:rowOff>
    </xdr:from>
    <xdr:to>
      <xdr:col>6</xdr:col>
      <xdr:colOff>50800</xdr:colOff>
      <xdr:row>63</xdr:row>
      <xdr:rowOff>159355</xdr:rowOff>
    </xdr:to>
    <xdr:sp macro="" textlink="">
      <xdr:nvSpPr>
        <xdr:cNvPr id="137" name="フローチャート : 判断 136"/>
        <xdr:cNvSpPr/>
      </xdr:nvSpPr>
      <xdr:spPr>
        <a:xfrm>
          <a:off x="4064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169532</xdr:rowOff>
    </xdr:from>
    <xdr:ext cx="736600" cy="259045"/>
    <xdr:sp macro="" textlink="">
      <xdr:nvSpPr>
        <xdr:cNvPr id="138" name="テキスト ボックス 137"/>
        <xdr:cNvSpPr txBox="1"/>
      </xdr:nvSpPr>
      <xdr:spPr>
        <a:xfrm>
          <a:off x="3733800" y="106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16631</xdr:rowOff>
    </xdr:from>
    <xdr:to>
      <xdr:col>4</xdr:col>
      <xdr:colOff>482600</xdr:colOff>
      <xdr:row>63</xdr:row>
      <xdr:rowOff>51102</xdr:rowOff>
    </xdr:to>
    <xdr:cxnSp macro="">
      <xdr:nvCxnSpPr>
        <xdr:cNvPr id="139" name="直線コネクタ 138"/>
        <xdr:cNvCxnSpPr/>
      </xdr:nvCxnSpPr>
      <xdr:spPr>
        <a:xfrm flipV="1">
          <a:off x="2336800" y="1081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23283</xdr:rowOff>
    </xdr:from>
    <xdr:to>
      <xdr:col>4</xdr:col>
      <xdr:colOff>533400</xdr:colOff>
      <xdr:row>63</xdr:row>
      <xdr:rowOff>124883</xdr:rowOff>
    </xdr:to>
    <xdr:sp macro="" textlink="">
      <xdr:nvSpPr>
        <xdr:cNvPr id="140" name="フローチャート : 判断 139"/>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41" name="テキスト ボックス 140"/>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51102</xdr:rowOff>
    </xdr:from>
    <xdr:to>
      <xdr:col>3</xdr:col>
      <xdr:colOff>279400</xdr:colOff>
      <xdr:row>65</xdr:row>
      <xdr:rowOff>167822</xdr:rowOff>
    </xdr:to>
    <xdr:cxnSp macro="">
      <xdr:nvCxnSpPr>
        <xdr:cNvPr id="142" name="直線コネクタ 141"/>
        <xdr:cNvCxnSpPr/>
      </xdr:nvCxnSpPr>
      <xdr:spPr>
        <a:xfrm flipV="1">
          <a:off x="1447800" y="10852452"/>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44" name="テキスト ボックス 143"/>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171346</xdr:rowOff>
    </xdr:from>
    <xdr:ext cx="762000" cy="259045"/>
    <xdr:sp macro="" textlink="">
      <xdr:nvSpPr>
        <xdr:cNvPr id="146" name="テキスト ボックス 145"/>
        <xdr:cNvSpPr txBox="1"/>
      </xdr:nvSpPr>
      <xdr:spPr>
        <a:xfrm>
          <a:off x="1066800" y="1097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80735</xdr:rowOff>
    </xdr:from>
    <xdr:to>
      <xdr:col>7</xdr:col>
      <xdr:colOff>203200</xdr:colOff>
      <xdr:row>64</xdr:row>
      <xdr:rowOff>10885</xdr:rowOff>
    </xdr:to>
    <xdr:sp macro="" textlink="">
      <xdr:nvSpPr>
        <xdr:cNvPr id="152" name="円/楕円 151"/>
        <xdr:cNvSpPr/>
      </xdr:nvSpPr>
      <xdr:spPr>
        <a:xfrm>
          <a:off x="49022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52812</xdr:rowOff>
    </xdr:from>
    <xdr:ext cx="762000" cy="259045"/>
    <xdr:sp macro="" textlink="">
      <xdr:nvSpPr>
        <xdr:cNvPr id="153" name="財政構造の弾力性該当値テキスト"/>
        <xdr:cNvSpPr txBox="1"/>
      </xdr:nvSpPr>
      <xdr:spPr>
        <a:xfrm>
          <a:off x="5041900" y="1085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138188</xdr:rowOff>
    </xdr:from>
    <xdr:to>
      <xdr:col>6</xdr:col>
      <xdr:colOff>50800</xdr:colOff>
      <xdr:row>64</xdr:row>
      <xdr:rowOff>68338</xdr:rowOff>
    </xdr:to>
    <xdr:sp macro="" textlink="">
      <xdr:nvSpPr>
        <xdr:cNvPr id="154" name="円/楕円 153"/>
        <xdr:cNvSpPr/>
      </xdr:nvSpPr>
      <xdr:spPr>
        <a:xfrm>
          <a:off x="4064000" y="10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53115</xdr:rowOff>
    </xdr:from>
    <xdr:ext cx="736600" cy="259045"/>
    <xdr:sp macro="" textlink="">
      <xdr:nvSpPr>
        <xdr:cNvPr id="155" name="テキスト ボックス 154"/>
        <xdr:cNvSpPr txBox="1"/>
      </xdr:nvSpPr>
      <xdr:spPr>
        <a:xfrm>
          <a:off x="3733800" y="110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137281</xdr:rowOff>
    </xdr:from>
    <xdr:to>
      <xdr:col>4</xdr:col>
      <xdr:colOff>533400</xdr:colOff>
      <xdr:row>63</xdr:row>
      <xdr:rowOff>67431</xdr:rowOff>
    </xdr:to>
    <xdr:sp macro="" textlink="">
      <xdr:nvSpPr>
        <xdr:cNvPr id="156" name="円/楕円 155"/>
        <xdr:cNvSpPr/>
      </xdr:nvSpPr>
      <xdr:spPr>
        <a:xfrm>
          <a:off x="3175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77608</xdr:rowOff>
    </xdr:from>
    <xdr:ext cx="762000" cy="259045"/>
    <xdr:sp macro="" textlink="">
      <xdr:nvSpPr>
        <xdr:cNvPr id="157" name="テキスト ボックス 156"/>
        <xdr:cNvSpPr txBox="1"/>
      </xdr:nvSpPr>
      <xdr:spPr>
        <a:xfrm>
          <a:off x="2844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302</xdr:rowOff>
    </xdr:from>
    <xdr:to>
      <xdr:col>3</xdr:col>
      <xdr:colOff>330200</xdr:colOff>
      <xdr:row>63</xdr:row>
      <xdr:rowOff>101902</xdr:rowOff>
    </xdr:to>
    <xdr:sp macro="" textlink="">
      <xdr:nvSpPr>
        <xdr:cNvPr id="158" name="円/楕円 157"/>
        <xdr:cNvSpPr/>
      </xdr:nvSpPr>
      <xdr:spPr>
        <a:xfrm>
          <a:off x="2286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86679</xdr:rowOff>
    </xdr:from>
    <xdr:ext cx="762000" cy="259045"/>
    <xdr:sp macro="" textlink="">
      <xdr:nvSpPr>
        <xdr:cNvPr id="159" name="テキスト ボックス 158"/>
        <xdr:cNvSpPr txBox="1"/>
      </xdr:nvSpPr>
      <xdr:spPr>
        <a:xfrm>
          <a:off x="1955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117022</xdr:rowOff>
    </xdr:from>
    <xdr:to>
      <xdr:col>2</xdr:col>
      <xdr:colOff>127000</xdr:colOff>
      <xdr:row>66</xdr:row>
      <xdr:rowOff>47172</xdr:rowOff>
    </xdr:to>
    <xdr:sp macro="" textlink="">
      <xdr:nvSpPr>
        <xdr:cNvPr id="160" name="円/楕円 159"/>
        <xdr:cNvSpPr/>
      </xdr:nvSpPr>
      <xdr:spPr>
        <a:xfrm>
          <a:off x="1397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31949</xdr:rowOff>
    </xdr:from>
    <xdr:ext cx="762000" cy="259045"/>
    <xdr:sp macro="" textlink="">
      <xdr:nvSpPr>
        <xdr:cNvPr id="161" name="テキスト ボックス 160"/>
        <xdr:cNvSpPr txBox="1"/>
      </xdr:nvSpPr>
      <xdr:spPr>
        <a:xfrm>
          <a:off x="1066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人件費については旧来からの給与体系により類似団体平均より低水準にある。物件費についても毎年度予算要求の段階で配分枠を示しており必要最低限の経費に抑えている。類似団体との比較でも最小限の経費に抑えられている。しかしながら，逼迫した財政状況を考慮し，今後も更なる経費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41983</xdr:rowOff>
    </xdr:from>
    <xdr:to>
      <xdr:col>7</xdr:col>
      <xdr:colOff>152400</xdr:colOff>
      <xdr:row>89</xdr:row>
      <xdr:rowOff>69636</xdr:rowOff>
    </xdr:to>
    <xdr:cxnSp macro="">
      <xdr:nvCxnSpPr>
        <xdr:cNvPr id="191" name="直線コネクタ 190"/>
        <xdr:cNvCxnSpPr/>
      </xdr:nvCxnSpPr>
      <xdr:spPr>
        <a:xfrm flipV="1">
          <a:off x="4953000" y="13757983"/>
          <a:ext cx="0" cy="1570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41713</xdr:rowOff>
    </xdr:from>
    <xdr:ext cx="762000" cy="259045"/>
    <xdr:sp macro="" textlink="">
      <xdr:nvSpPr>
        <xdr:cNvPr id="192" name="人件費・物件費等の状況最小値テキスト"/>
        <xdr:cNvSpPr txBox="1"/>
      </xdr:nvSpPr>
      <xdr:spPr>
        <a:xfrm>
          <a:off x="5041900" y="153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203,984</a:t>
          </a:r>
          <a:endParaRPr kumimoji="1" lang="ja-JP" altLang="en-US" sz="1000" b="1">
            <a:latin typeface="ＭＳ Ｐゴシック"/>
          </a:endParaRPr>
        </a:p>
      </xdr:txBody>
    </xdr:sp>
    <xdr:clientData/>
  </xdr:oneCellAnchor>
  <xdr:twoCellAnchor>
    <xdr:from>
      <xdr:col>7</xdr:col>
      <xdr:colOff>63500</xdr:colOff>
      <xdr:row>89</xdr:row>
      <xdr:rowOff>69636</xdr:rowOff>
    </xdr:from>
    <xdr:to>
      <xdr:col>7</xdr:col>
      <xdr:colOff>241300</xdr:colOff>
      <xdr:row>89</xdr:row>
      <xdr:rowOff>69636</xdr:rowOff>
    </xdr:to>
    <xdr:cxnSp macro="">
      <xdr:nvCxnSpPr>
        <xdr:cNvPr id="193" name="直線コネクタ 192"/>
        <xdr:cNvCxnSpPr/>
      </xdr:nvCxnSpPr>
      <xdr:spPr>
        <a:xfrm>
          <a:off x="4864100" y="1532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128360</xdr:rowOff>
    </xdr:from>
    <xdr:ext cx="762000" cy="259045"/>
    <xdr:sp macro="" textlink="">
      <xdr:nvSpPr>
        <xdr:cNvPr id="194" name="人件費・物件費等の状況最大値テキスト"/>
        <xdr:cNvSpPr txBox="1"/>
      </xdr:nvSpPr>
      <xdr:spPr>
        <a:xfrm>
          <a:off x="5041900" y="1350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86,816</a:t>
          </a:r>
          <a:endParaRPr kumimoji="1" lang="ja-JP" altLang="en-US" sz="1000" b="1">
            <a:latin typeface="ＭＳ Ｐゴシック"/>
          </a:endParaRPr>
        </a:p>
      </xdr:txBody>
    </xdr:sp>
    <xdr:clientData/>
  </xdr:oneCellAnchor>
  <xdr:twoCellAnchor>
    <xdr:from>
      <xdr:col>7</xdr:col>
      <xdr:colOff>63500</xdr:colOff>
      <xdr:row>80</xdr:row>
      <xdr:rowOff>41983</xdr:rowOff>
    </xdr:from>
    <xdr:to>
      <xdr:col>7</xdr:col>
      <xdr:colOff>241300</xdr:colOff>
      <xdr:row>80</xdr:row>
      <xdr:rowOff>41983</xdr:rowOff>
    </xdr:to>
    <xdr:cxnSp macro="">
      <xdr:nvCxnSpPr>
        <xdr:cNvPr id="195" name="直線コネクタ 194"/>
        <xdr:cNvCxnSpPr/>
      </xdr:nvCxnSpPr>
      <xdr:spPr>
        <a:xfrm>
          <a:off x="4864100" y="137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41983</xdr:rowOff>
    </xdr:from>
    <xdr:to>
      <xdr:col>7</xdr:col>
      <xdr:colOff>152400</xdr:colOff>
      <xdr:row>80</xdr:row>
      <xdr:rowOff>72803</xdr:rowOff>
    </xdr:to>
    <xdr:cxnSp macro="">
      <xdr:nvCxnSpPr>
        <xdr:cNvPr id="196" name="直線コネクタ 195"/>
        <xdr:cNvCxnSpPr/>
      </xdr:nvCxnSpPr>
      <xdr:spPr>
        <a:xfrm flipV="1">
          <a:off x="4114800" y="13757983"/>
          <a:ext cx="8382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83670</xdr:rowOff>
    </xdr:from>
    <xdr:ext cx="762000" cy="259045"/>
    <xdr:sp macro="" textlink="">
      <xdr:nvSpPr>
        <xdr:cNvPr id="197" name="人件費・物件費等の状況平均値テキスト"/>
        <xdr:cNvSpPr txBox="1"/>
      </xdr:nvSpPr>
      <xdr:spPr>
        <a:xfrm>
          <a:off x="5041900" y="14485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111593</xdr:rowOff>
    </xdr:from>
    <xdr:to>
      <xdr:col>7</xdr:col>
      <xdr:colOff>203200</xdr:colOff>
      <xdr:row>85</xdr:row>
      <xdr:rowOff>41743</xdr:rowOff>
    </xdr:to>
    <xdr:sp macro="" textlink="">
      <xdr:nvSpPr>
        <xdr:cNvPr id="198" name="フローチャート : 判断 197"/>
        <xdr:cNvSpPr/>
      </xdr:nvSpPr>
      <xdr:spPr>
        <a:xfrm>
          <a:off x="4902200" y="1451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72803</xdr:rowOff>
    </xdr:from>
    <xdr:to>
      <xdr:col>6</xdr:col>
      <xdr:colOff>0</xdr:colOff>
      <xdr:row>80</xdr:row>
      <xdr:rowOff>142163</xdr:rowOff>
    </xdr:to>
    <xdr:cxnSp macro="">
      <xdr:nvCxnSpPr>
        <xdr:cNvPr id="199" name="直線コネクタ 198"/>
        <xdr:cNvCxnSpPr/>
      </xdr:nvCxnSpPr>
      <xdr:spPr>
        <a:xfrm flipV="1">
          <a:off x="3225800" y="13788803"/>
          <a:ext cx="889000" cy="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131581</xdr:rowOff>
    </xdr:from>
    <xdr:to>
      <xdr:col>6</xdr:col>
      <xdr:colOff>50800</xdr:colOff>
      <xdr:row>85</xdr:row>
      <xdr:rowOff>61731</xdr:rowOff>
    </xdr:to>
    <xdr:sp macro="" textlink="">
      <xdr:nvSpPr>
        <xdr:cNvPr id="200" name="フローチャート : 判断 199"/>
        <xdr:cNvSpPr/>
      </xdr:nvSpPr>
      <xdr:spPr>
        <a:xfrm>
          <a:off x="4064000" y="1453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46508</xdr:rowOff>
    </xdr:from>
    <xdr:ext cx="736600" cy="259045"/>
    <xdr:sp macro="" textlink="">
      <xdr:nvSpPr>
        <xdr:cNvPr id="201" name="テキスト ボックス 200"/>
        <xdr:cNvSpPr txBox="1"/>
      </xdr:nvSpPr>
      <xdr:spPr>
        <a:xfrm>
          <a:off x="3733800" y="1461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137940</xdr:rowOff>
    </xdr:from>
    <xdr:to>
      <xdr:col>4</xdr:col>
      <xdr:colOff>482600</xdr:colOff>
      <xdr:row>80</xdr:row>
      <xdr:rowOff>142163</xdr:rowOff>
    </xdr:to>
    <xdr:cxnSp macro="">
      <xdr:nvCxnSpPr>
        <xdr:cNvPr id="202" name="直線コネクタ 201"/>
        <xdr:cNvCxnSpPr/>
      </xdr:nvCxnSpPr>
      <xdr:spPr>
        <a:xfrm>
          <a:off x="2336800" y="13853940"/>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5173</xdr:rowOff>
    </xdr:from>
    <xdr:to>
      <xdr:col>4</xdr:col>
      <xdr:colOff>533400</xdr:colOff>
      <xdr:row>85</xdr:row>
      <xdr:rowOff>106773</xdr:rowOff>
    </xdr:to>
    <xdr:sp macro="" textlink="">
      <xdr:nvSpPr>
        <xdr:cNvPr id="203" name="フローチャート : 判断 202"/>
        <xdr:cNvSpPr/>
      </xdr:nvSpPr>
      <xdr:spPr>
        <a:xfrm>
          <a:off x="3175000" y="14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91550</xdr:rowOff>
    </xdr:from>
    <xdr:ext cx="762000" cy="259045"/>
    <xdr:sp macro="" textlink="">
      <xdr:nvSpPr>
        <xdr:cNvPr id="204" name="テキスト ボックス 203"/>
        <xdr:cNvSpPr txBox="1"/>
      </xdr:nvSpPr>
      <xdr:spPr>
        <a:xfrm>
          <a:off x="2844800" y="1466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137940</xdr:rowOff>
    </xdr:from>
    <xdr:to>
      <xdr:col>3</xdr:col>
      <xdr:colOff>279400</xdr:colOff>
      <xdr:row>80</xdr:row>
      <xdr:rowOff>145528</xdr:rowOff>
    </xdr:to>
    <xdr:cxnSp macro="">
      <xdr:nvCxnSpPr>
        <xdr:cNvPr id="205" name="直線コネクタ 204"/>
        <xdr:cNvCxnSpPr/>
      </xdr:nvCxnSpPr>
      <xdr:spPr>
        <a:xfrm flipV="1">
          <a:off x="1447800" y="13853940"/>
          <a:ext cx="8890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20938</xdr:rowOff>
    </xdr:from>
    <xdr:to>
      <xdr:col>3</xdr:col>
      <xdr:colOff>330200</xdr:colOff>
      <xdr:row>85</xdr:row>
      <xdr:rowOff>122538</xdr:rowOff>
    </xdr:to>
    <xdr:sp macro="" textlink="">
      <xdr:nvSpPr>
        <xdr:cNvPr id="206" name="フローチャート : 判断 205"/>
        <xdr:cNvSpPr/>
      </xdr:nvSpPr>
      <xdr:spPr>
        <a:xfrm>
          <a:off x="2286000" y="1459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107315</xdr:rowOff>
    </xdr:from>
    <xdr:ext cx="762000" cy="259045"/>
    <xdr:sp macro="" textlink="">
      <xdr:nvSpPr>
        <xdr:cNvPr id="207" name="テキスト ボックス 206"/>
        <xdr:cNvSpPr txBox="1"/>
      </xdr:nvSpPr>
      <xdr:spPr>
        <a:xfrm>
          <a:off x="1955800" y="1468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107398</xdr:rowOff>
    </xdr:from>
    <xdr:to>
      <xdr:col>2</xdr:col>
      <xdr:colOff>127000</xdr:colOff>
      <xdr:row>85</xdr:row>
      <xdr:rowOff>37548</xdr:rowOff>
    </xdr:to>
    <xdr:sp macro="" textlink="">
      <xdr:nvSpPr>
        <xdr:cNvPr id="208" name="フローチャート : 判断 207"/>
        <xdr:cNvSpPr/>
      </xdr:nvSpPr>
      <xdr:spPr>
        <a:xfrm>
          <a:off x="1397000" y="1450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22325</xdr:rowOff>
    </xdr:from>
    <xdr:ext cx="762000" cy="259045"/>
    <xdr:sp macro="" textlink="">
      <xdr:nvSpPr>
        <xdr:cNvPr id="209" name="テキスト ボックス 208"/>
        <xdr:cNvSpPr txBox="1"/>
      </xdr:nvSpPr>
      <xdr:spPr>
        <a:xfrm>
          <a:off x="1066800" y="1459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162633</xdr:rowOff>
    </xdr:from>
    <xdr:to>
      <xdr:col>7</xdr:col>
      <xdr:colOff>203200</xdr:colOff>
      <xdr:row>80</xdr:row>
      <xdr:rowOff>92783</xdr:rowOff>
    </xdr:to>
    <xdr:sp macro="" textlink="">
      <xdr:nvSpPr>
        <xdr:cNvPr id="215" name="円/楕円 214"/>
        <xdr:cNvSpPr/>
      </xdr:nvSpPr>
      <xdr:spPr>
        <a:xfrm>
          <a:off x="4902200" y="137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83910</xdr:rowOff>
    </xdr:from>
    <xdr:ext cx="762000" cy="259045"/>
    <xdr:sp macro="" textlink="">
      <xdr:nvSpPr>
        <xdr:cNvPr id="216" name="人件費・物件費等の状況該当値テキスト"/>
        <xdr:cNvSpPr txBox="1"/>
      </xdr:nvSpPr>
      <xdr:spPr>
        <a:xfrm>
          <a:off x="5041900" y="1362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86,816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22003</xdr:rowOff>
    </xdr:from>
    <xdr:to>
      <xdr:col>6</xdr:col>
      <xdr:colOff>50800</xdr:colOff>
      <xdr:row>80</xdr:row>
      <xdr:rowOff>123603</xdr:rowOff>
    </xdr:to>
    <xdr:sp macro="" textlink="">
      <xdr:nvSpPr>
        <xdr:cNvPr id="217" name="円/楕円 216"/>
        <xdr:cNvSpPr/>
      </xdr:nvSpPr>
      <xdr:spPr>
        <a:xfrm>
          <a:off x="4064000" y="13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133780</xdr:rowOff>
    </xdr:from>
    <xdr:ext cx="736600" cy="259045"/>
    <xdr:sp macro="" textlink="">
      <xdr:nvSpPr>
        <xdr:cNvPr id="218" name="テキスト ボックス 217"/>
        <xdr:cNvSpPr txBox="1"/>
      </xdr:nvSpPr>
      <xdr:spPr>
        <a:xfrm>
          <a:off x="3733800" y="1350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91363</xdr:rowOff>
    </xdr:from>
    <xdr:to>
      <xdr:col>4</xdr:col>
      <xdr:colOff>533400</xdr:colOff>
      <xdr:row>81</xdr:row>
      <xdr:rowOff>21513</xdr:rowOff>
    </xdr:to>
    <xdr:sp macro="" textlink="">
      <xdr:nvSpPr>
        <xdr:cNvPr id="219" name="円/楕円 218"/>
        <xdr:cNvSpPr/>
      </xdr:nvSpPr>
      <xdr:spPr>
        <a:xfrm>
          <a:off x="3175000" y="138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31690</xdr:rowOff>
    </xdr:from>
    <xdr:ext cx="762000" cy="259045"/>
    <xdr:sp macro="" textlink="">
      <xdr:nvSpPr>
        <xdr:cNvPr id="220" name="テキスト ボックス 219"/>
        <xdr:cNvSpPr txBox="1"/>
      </xdr:nvSpPr>
      <xdr:spPr>
        <a:xfrm>
          <a:off x="2844800" y="135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87140</xdr:rowOff>
    </xdr:from>
    <xdr:to>
      <xdr:col>3</xdr:col>
      <xdr:colOff>330200</xdr:colOff>
      <xdr:row>81</xdr:row>
      <xdr:rowOff>17290</xdr:rowOff>
    </xdr:to>
    <xdr:sp macro="" textlink="">
      <xdr:nvSpPr>
        <xdr:cNvPr id="221" name="円/楕円 220"/>
        <xdr:cNvSpPr/>
      </xdr:nvSpPr>
      <xdr:spPr>
        <a:xfrm>
          <a:off x="2286000" y="138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27467</xdr:rowOff>
    </xdr:from>
    <xdr:ext cx="762000" cy="259045"/>
    <xdr:sp macro="" textlink="">
      <xdr:nvSpPr>
        <xdr:cNvPr id="222" name="テキスト ボックス 221"/>
        <xdr:cNvSpPr txBox="1"/>
      </xdr:nvSpPr>
      <xdr:spPr>
        <a:xfrm>
          <a:off x="1955800" y="1357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94728</xdr:rowOff>
    </xdr:from>
    <xdr:to>
      <xdr:col>2</xdr:col>
      <xdr:colOff>127000</xdr:colOff>
      <xdr:row>81</xdr:row>
      <xdr:rowOff>24878</xdr:rowOff>
    </xdr:to>
    <xdr:sp macro="" textlink="">
      <xdr:nvSpPr>
        <xdr:cNvPr id="223" name="円/楕円 222"/>
        <xdr:cNvSpPr/>
      </xdr:nvSpPr>
      <xdr:spPr>
        <a:xfrm>
          <a:off x="1397000" y="138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35055</xdr:rowOff>
    </xdr:from>
    <xdr:ext cx="762000" cy="259045"/>
    <xdr:sp macro="" textlink="">
      <xdr:nvSpPr>
        <xdr:cNvPr id="224" name="テキスト ボックス 223"/>
        <xdr:cNvSpPr txBox="1"/>
      </xdr:nvSpPr>
      <xdr:spPr>
        <a:xfrm>
          <a:off x="1066800" y="135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２３，２４年度は国の給与カットにより指数が高くなったため平成２５年度では大幅に低下している。しかしながら，全国町村平均を上回っている。現在，人件費抑制のため八千代町第３次行財政集中改革プランによる職員数の適正化や時差出勤制度等の導入による時間外勤務手当の削減などを行っているが，引き続き人件費の抑制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45296</xdr:rowOff>
    </xdr:to>
    <xdr:cxnSp macro="">
      <xdr:nvCxnSpPr>
        <xdr:cNvPr id="253" name="直線コネクタ 252"/>
        <xdr:cNvCxnSpPr/>
      </xdr:nvCxnSpPr>
      <xdr:spPr>
        <a:xfrm flipV="1">
          <a:off x="17018000" y="14001750"/>
          <a:ext cx="0" cy="7882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54"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55" name="直線コネクタ 254"/>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6"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7" name="直線コネクタ 256"/>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88</xdr:row>
      <xdr:rowOff>160866</xdr:rowOff>
    </xdr:to>
    <xdr:cxnSp macro="">
      <xdr:nvCxnSpPr>
        <xdr:cNvPr id="258" name="直線コネクタ 257"/>
        <xdr:cNvCxnSpPr/>
      </xdr:nvCxnSpPr>
      <xdr:spPr>
        <a:xfrm flipV="1">
          <a:off x="16179800" y="14765866"/>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37677</xdr:rowOff>
    </xdr:to>
    <xdr:cxnSp macro="">
      <xdr:nvCxnSpPr>
        <xdr:cNvPr id="261" name="直線コネクタ 260"/>
        <xdr:cNvCxnSpPr/>
      </xdr:nvCxnSpPr>
      <xdr:spPr>
        <a:xfrm flipV="1">
          <a:off x="15290800" y="152484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85937</xdr:rowOff>
    </xdr:from>
    <xdr:to>
      <xdr:col>23</xdr:col>
      <xdr:colOff>457200</xdr:colOff>
      <xdr:row>89</xdr:row>
      <xdr:rowOff>16087</xdr:rowOff>
    </xdr:to>
    <xdr:sp macro="" textlink="">
      <xdr:nvSpPr>
        <xdr:cNvPr id="262" name="フローチャート : 判断 261"/>
        <xdr:cNvSpPr/>
      </xdr:nvSpPr>
      <xdr:spPr>
        <a:xfrm>
          <a:off x="16129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26264</xdr:rowOff>
    </xdr:from>
    <xdr:ext cx="736600" cy="259045"/>
    <xdr:sp macro="" textlink="">
      <xdr:nvSpPr>
        <xdr:cNvPr id="263" name="テキスト ボックス 262"/>
        <xdr:cNvSpPr txBox="1"/>
      </xdr:nvSpPr>
      <xdr:spPr>
        <a:xfrm>
          <a:off x="15798800" y="1494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37677</xdr:rowOff>
    </xdr:to>
    <xdr:cxnSp macro="">
      <xdr:nvCxnSpPr>
        <xdr:cNvPr id="264" name="直線コネクタ 263"/>
        <xdr:cNvCxnSpPr/>
      </xdr:nvCxnSpPr>
      <xdr:spPr>
        <a:xfrm>
          <a:off x="14401800" y="1460500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102023</xdr:rowOff>
    </xdr:from>
    <xdr:to>
      <xdr:col>22</xdr:col>
      <xdr:colOff>254000</xdr:colOff>
      <xdr:row>89</xdr:row>
      <xdr:rowOff>32173</xdr:rowOff>
    </xdr:to>
    <xdr:sp macro="" textlink="">
      <xdr:nvSpPr>
        <xdr:cNvPr id="265" name="フローチャート : 判断 264"/>
        <xdr:cNvSpPr/>
      </xdr:nvSpPr>
      <xdr:spPr>
        <a:xfrm>
          <a:off x="15240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66" name="テキスト ボックス 265"/>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85</xdr:row>
      <xdr:rowOff>31750</xdr:rowOff>
    </xdr:to>
    <xdr:cxnSp macro="">
      <xdr:nvCxnSpPr>
        <xdr:cNvPr id="267" name="直線コネクタ 266"/>
        <xdr:cNvCxnSpPr/>
      </xdr:nvCxnSpPr>
      <xdr:spPr>
        <a:xfrm>
          <a:off x="13512800" y="1458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8" name="フローチャート : 判断 267"/>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9" name="テキスト ボックス 268"/>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0" name="フローチャート : 判断 26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71" name="テキスト ボックス 270"/>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7" name="円/楕円 276"/>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8"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9" name="円/楕円 278"/>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80" name="テキスト ボックス 279"/>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81" name="円/楕円 280"/>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73254</xdr:rowOff>
    </xdr:from>
    <xdr:ext cx="762000" cy="259045"/>
    <xdr:sp macro="" textlink="">
      <xdr:nvSpPr>
        <xdr:cNvPr id="282" name="テキスト ボックス 281"/>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3" name="円/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4" name="テキスト ボックス 283"/>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5" name="円/楕円 284"/>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51240</xdr:rowOff>
    </xdr:from>
    <xdr:ext cx="762000" cy="259045"/>
    <xdr:sp macro="" textlink="">
      <xdr:nvSpPr>
        <xdr:cNvPr id="286" name="テキスト ボックス 285"/>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これまでの職員数の抑制を図っており，類似団体と比較しても少ない職員数で行政運営を行っている。職員数については再任用職員と新規採用職員のバランスを考慮しながら，平成２５年度の職員数１７７人を基準として維持していくことを目標とす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39864</xdr:rowOff>
    </xdr:from>
    <xdr:to>
      <xdr:col>24</xdr:col>
      <xdr:colOff>558800</xdr:colOff>
      <xdr:row>66</xdr:row>
      <xdr:rowOff>12841</xdr:rowOff>
    </xdr:to>
    <xdr:cxnSp macro="">
      <xdr:nvCxnSpPr>
        <xdr:cNvPr id="316" name="直線コネクタ 315"/>
        <xdr:cNvCxnSpPr/>
      </xdr:nvCxnSpPr>
      <xdr:spPr>
        <a:xfrm flipV="1">
          <a:off x="17018000" y="998396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156368</xdr:rowOff>
    </xdr:from>
    <xdr:ext cx="762000" cy="259045"/>
    <xdr:sp macro="" textlink="">
      <xdr:nvSpPr>
        <xdr:cNvPr id="317" name="定員管理の状況最小値テキスト"/>
        <xdr:cNvSpPr txBox="1"/>
      </xdr:nvSpPr>
      <xdr:spPr>
        <a:xfrm>
          <a:off x="17106900" y="1130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15.98</a:t>
          </a:r>
          <a:endParaRPr kumimoji="1" lang="ja-JP" altLang="en-US" sz="1000" b="1">
            <a:latin typeface="ＭＳ Ｐゴシック"/>
          </a:endParaRPr>
        </a:p>
      </xdr:txBody>
    </xdr:sp>
    <xdr:clientData/>
  </xdr:oneCellAnchor>
  <xdr:twoCellAnchor>
    <xdr:from>
      <xdr:col>24</xdr:col>
      <xdr:colOff>469900</xdr:colOff>
      <xdr:row>66</xdr:row>
      <xdr:rowOff>12841</xdr:rowOff>
    </xdr:from>
    <xdr:to>
      <xdr:col>24</xdr:col>
      <xdr:colOff>647700</xdr:colOff>
      <xdr:row>66</xdr:row>
      <xdr:rowOff>12841</xdr:rowOff>
    </xdr:to>
    <xdr:cxnSp macro="">
      <xdr:nvCxnSpPr>
        <xdr:cNvPr id="318" name="直線コネクタ 317"/>
        <xdr:cNvCxnSpPr/>
      </xdr:nvCxnSpPr>
      <xdr:spPr>
        <a:xfrm>
          <a:off x="16929100" y="1132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126241</xdr:rowOff>
    </xdr:from>
    <xdr:ext cx="762000" cy="259045"/>
    <xdr:sp macro="" textlink="">
      <xdr:nvSpPr>
        <xdr:cNvPr id="319" name="定員管理の状況最大値テキスト"/>
        <xdr:cNvSpPr txBox="1"/>
      </xdr:nvSpPr>
      <xdr:spPr>
        <a:xfrm>
          <a:off x="17106900" y="972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24</xdr:col>
      <xdr:colOff>469900</xdr:colOff>
      <xdr:row>58</xdr:row>
      <xdr:rowOff>39864</xdr:rowOff>
    </xdr:from>
    <xdr:to>
      <xdr:col>24</xdr:col>
      <xdr:colOff>647700</xdr:colOff>
      <xdr:row>58</xdr:row>
      <xdr:rowOff>39864</xdr:rowOff>
    </xdr:to>
    <xdr:cxnSp macro="">
      <xdr:nvCxnSpPr>
        <xdr:cNvPr id="320" name="直線コネクタ 319"/>
        <xdr:cNvCxnSpPr/>
      </xdr:nvCxnSpPr>
      <xdr:spPr>
        <a:xfrm>
          <a:off x="16929100" y="998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54610</xdr:rowOff>
    </xdr:from>
    <xdr:to>
      <xdr:col>24</xdr:col>
      <xdr:colOff>558800</xdr:colOff>
      <xdr:row>58</xdr:row>
      <xdr:rowOff>77399</xdr:rowOff>
    </xdr:to>
    <xdr:cxnSp macro="">
      <xdr:nvCxnSpPr>
        <xdr:cNvPr id="321" name="直線コネクタ 320"/>
        <xdr:cNvCxnSpPr/>
      </xdr:nvCxnSpPr>
      <xdr:spPr>
        <a:xfrm flipV="1">
          <a:off x="16179800" y="9998710"/>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1781</xdr:rowOff>
    </xdr:from>
    <xdr:ext cx="762000" cy="259045"/>
    <xdr:sp macro="" textlink="">
      <xdr:nvSpPr>
        <xdr:cNvPr id="322" name="定員管理の状況平均値テキスト"/>
        <xdr:cNvSpPr txBox="1"/>
      </xdr:nvSpPr>
      <xdr:spPr>
        <a:xfrm>
          <a:off x="17106900" y="10460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29704</xdr:rowOff>
    </xdr:from>
    <xdr:to>
      <xdr:col>24</xdr:col>
      <xdr:colOff>609600</xdr:colOff>
      <xdr:row>61</xdr:row>
      <xdr:rowOff>131304</xdr:rowOff>
    </xdr:to>
    <xdr:sp macro="" textlink="">
      <xdr:nvSpPr>
        <xdr:cNvPr id="323" name="フローチャート : 判断 322"/>
        <xdr:cNvSpPr/>
      </xdr:nvSpPr>
      <xdr:spPr>
        <a:xfrm>
          <a:off x="169672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77399</xdr:rowOff>
    </xdr:from>
    <xdr:to>
      <xdr:col>23</xdr:col>
      <xdr:colOff>406400</xdr:colOff>
      <xdr:row>58</xdr:row>
      <xdr:rowOff>121638</xdr:rowOff>
    </xdr:to>
    <xdr:cxnSp macro="">
      <xdr:nvCxnSpPr>
        <xdr:cNvPr id="324" name="直線コネクタ 323"/>
        <xdr:cNvCxnSpPr/>
      </xdr:nvCxnSpPr>
      <xdr:spPr>
        <a:xfrm flipV="1">
          <a:off x="15290800" y="1002149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36406</xdr:rowOff>
    </xdr:from>
    <xdr:to>
      <xdr:col>23</xdr:col>
      <xdr:colOff>457200</xdr:colOff>
      <xdr:row>61</xdr:row>
      <xdr:rowOff>138006</xdr:rowOff>
    </xdr:to>
    <xdr:sp macro="" textlink="">
      <xdr:nvSpPr>
        <xdr:cNvPr id="325" name="フローチャート : 判断 324"/>
        <xdr:cNvSpPr/>
      </xdr:nvSpPr>
      <xdr:spPr>
        <a:xfrm>
          <a:off x="16129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122783</xdr:rowOff>
    </xdr:from>
    <xdr:ext cx="736600" cy="259045"/>
    <xdr:sp macro="" textlink="">
      <xdr:nvSpPr>
        <xdr:cNvPr id="326" name="テキスト ボックス 325"/>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121638</xdr:rowOff>
    </xdr:from>
    <xdr:to>
      <xdr:col>22</xdr:col>
      <xdr:colOff>203200</xdr:colOff>
      <xdr:row>58</xdr:row>
      <xdr:rowOff>141746</xdr:rowOff>
    </xdr:to>
    <xdr:cxnSp macro="">
      <xdr:nvCxnSpPr>
        <xdr:cNvPr id="327" name="直線コネクタ 326"/>
        <xdr:cNvCxnSpPr/>
      </xdr:nvCxnSpPr>
      <xdr:spPr>
        <a:xfrm flipV="1">
          <a:off x="14401800" y="100657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48471</xdr:rowOff>
    </xdr:from>
    <xdr:to>
      <xdr:col>22</xdr:col>
      <xdr:colOff>254000</xdr:colOff>
      <xdr:row>61</xdr:row>
      <xdr:rowOff>150071</xdr:rowOff>
    </xdr:to>
    <xdr:sp macro="" textlink="">
      <xdr:nvSpPr>
        <xdr:cNvPr id="328" name="フローチャート : 判断 327"/>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134848</xdr:rowOff>
    </xdr:from>
    <xdr:ext cx="762000" cy="259045"/>
    <xdr:sp macro="" textlink="">
      <xdr:nvSpPr>
        <xdr:cNvPr id="329" name="テキスト ボックス 328"/>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131021</xdr:rowOff>
    </xdr:from>
    <xdr:to>
      <xdr:col>21</xdr:col>
      <xdr:colOff>0</xdr:colOff>
      <xdr:row>58</xdr:row>
      <xdr:rowOff>141746</xdr:rowOff>
    </xdr:to>
    <xdr:cxnSp macro="">
      <xdr:nvCxnSpPr>
        <xdr:cNvPr id="330" name="直線コネクタ 329"/>
        <xdr:cNvCxnSpPr/>
      </xdr:nvCxnSpPr>
      <xdr:spPr>
        <a:xfrm>
          <a:off x="13512800" y="1007512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88688</xdr:rowOff>
    </xdr:from>
    <xdr:to>
      <xdr:col>21</xdr:col>
      <xdr:colOff>50800</xdr:colOff>
      <xdr:row>62</xdr:row>
      <xdr:rowOff>18838</xdr:rowOff>
    </xdr:to>
    <xdr:sp macro="" textlink="">
      <xdr:nvSpPr>
        <xdr:cNvPr id="331" name="フローチャート : 判断 330"/>
        <xdr:cNvSpPr/>
      </xdr:nvSpPr>
      <xdr:spPr>
        <a:xfrm>
          <a:off x="14351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3615</xdr:rowOff>
    </xdr:from>
    <xdr:ext cx="762000" cy="259045"/>
    <xdr:sp macro="" textlink="">
      <xdr:nvSpPr>
        <xdr:cNvPr id="332" name="テキスト ボックス 331"/>
        <xdr:cNvSpPr txBox="1"/>
      </xdr:nvSpPr>
      <xdr:spPr>
        <a:xfrm>
          <a:off x="14020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71261</xdr:rowOff>
    </xdr:from>
    <xdr:to>
      <xdr:col>19</xdr:col>
      <xdr:colOff>533400</xdr:colOff>
      <xdr:row>62</xdr:row>
      <xdr:rowOff>1411</xdr:rowOff>
    </xdr:to>
    <xdr:sp macro="" textlink="">
      <xdr:nvSpPr>
        <xdr:cNvPr id="333" name="フローチャート : 判断 332"/>
        <xdr:cNvSpPr/>
      </xdr:nvSpPr>
      <xdr:spPr>
        <a:xfrm>
          <a:off x="134620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157638</xdr:rowOff>
    </xdr:from>
    <xdr:ext cx="762000" cy="259045"/>
    <xdr:sp macro="" textlink="">
      <xdr:nvSpPr>
        <xdr:cNvPr id="334" name="テキスト ボックス 333"/>
        <xdr:cNvSpPr txBox="1"/>
      </xdr:nvSpPr>
      <xdr:spPr>
        <a:xfrm>
          <a:off x="13131800" y="106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3810</xdr:rowOff>
    </xdr:from>
    <xdr:to>
      <xdr:col>24</xdr:col>
      <xdr:colOff>609600</xdr:colOff>
      <xdr:row>58</xdr:row>
      <xdr:rowOff>105410</xdr:rowOff>
    </xdr:to>
    <xdr:sp macro="" textlink="">
      <xdr:nvSpPr>
        <xdr:cNvPr id="340" name="円/楕円 339"/>
        <xdr:cNvSpPr/>
      </xdr:nvSpPr>
      <xdr:spPr>
        <a:xfrm>
          <a:off x="16967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96537</xdr:rowOff>
    </xdr:from>
    <xdr:ext cx="762000" cy="259045"/>
    <xdr:sp macro="" textlink="">
      <xdr:nvSpPr>
        <xdr:cNvPr id="341" name="定員管理の状況該当値テキスト"/>
        <xdr:cNvSpPr txBox="1"/>
      </xdr:nvSpPr>
      <xdr:spPr>
        <a:xfrm>
          <a:off x="17106900" y="98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26599</xdr:rowOff>
    </xdr:from>
    <xdr:to>
      <xdr:col>23</xdr:col>
      <xdr:colOff>457200</xdr:colOff>
      <xdr:row>58</xdr:row>
      <xdr:rowOff>128199</xdr:rowOff>
    </xdr:to>
    <xdr:sp macro="" textlink="">
      <xdr:nvSpPr>
        <xdr:cNvPr id="342" name="円/楕円 341"/>
        <xdr:cNvSpPr/>
      </xdr:nvSpPr>
      <xdr:spPr>
        <a:xfrm>
          <a:off x="16129000" y="99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138376</xdr:rowOff>
    </xdr:from>
    <xdr:ext cx="736600" cy="259045"/>
    <xdr:sp macro="" textlink="">
      <xdr:nvSpPr>
        <xdr:cNvPr id="343" name="テキスト ボックス 342"/>
        <xdr:cNvSpPr txBox="1"/>
      </xdr:nvSpPr>
      <xdr:spPr>
        <a:xfrm>
          <a:off x="15798800" y="9739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70838</xdr:rowOff>
    </xdr:from>
    <xdr:to>
      <xdr:col>22</xdr:col>
      <xdr:colOff>254000</xdr:colOff>
      <xdr:row>59</xdr:row>
      <xdr:rowOff>988</xdr:rowOff>
    </xdr:to>
    <xdr:sp macro="" textlink="">
      <xdr:nvSpPr>
        <xdr:cNvPr id="344" name="円/楕円 343"/>
        <xdr:cNvSpPr/>
      </xdr:nvSpPr>
      <xdr:spPr>
        <a:xfrm>
          <a:off x="15240000" y="100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11165</xdr:rowOff>
    </xdr:from>
    <xdr:ext cx="762000" cy="259045"/>
    <xdr:sp macro="" textlink="">
      <xdr:nvSpPr>
        <xdr:cNvPr id="345" name="テキスト ボックス 344"/>
        <xdr:cNvSpPr txBox="1"/>
      </xdr:nvSpPr>
      <xdr:spPr>
        <a:xfrm>
          <a:off x="14909800" y="97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90946</xdr:rowOff>
    </xdr:from>
    <xdr:to>
      <xdr:col>21</xdr:col>
      <xdr:colOff>50800</xdr:colOff>
      <xdr:row>59</xdr:row>
      <xdr:rowOff>21096</xdr:rowOff>
    </xdr:to>
    <xdr:sp macro="" textlink="">
      <xdr:nvSpPr>
        <xdr:cNvPr id="346" name="円/楕円 345"/>
        <xdr:cNvSpPr/>
      </xdr:nvSpPr>
      <xdr:spPr>
        <a:xfrm>
          <a:off x="14351000" y="1003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31273</xdr:rowOff>
    </xdr:from>
    <xdr:ext cx="762000" cy="259045"/>
    <xdr:sp macro="" textlink="">
      <xdr:nvSpPr>
        <xdr:cNvPr id="347" name="テキスト ボックス 346"/>
        <xdr:cNvSpPr txBox="1"/>
      </xdr:nvSpPr>
      <xdr:spPr>
        <a:xfrm>
          <a:off x="14020800" y="980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80221</xdr:rowOff>
    </xdr:from>
    <xdr:to>
      <xdr:col>19</xdr:col>
      <xdr:colOff>533400</xdr:colOff>
      <xdr:row>59</xdr:row>
      <xdr:rowOff>10371</xdr:rowOff>
    </xdr:to>
    <xdr:sp macro="" textlink="">
      <xdr:nvSpPr>
        <xdr:cNvPr id="348" name="円/楕円 347"/>
        <xdr:cNvSpPr/>
      </xdr:nvSpPr>
      <xdr:spPr>
        <a:xfrm>
          <a:off x="134620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20548</xdr:rowOff>
    </xdr:from>
    <xdr:ext cx="762000" cy="259045"/>
    <xdr:sp macro="" textlink="">
      <xdr:nvSpPr>
        <xdr:cNvPr id="349" name="テキスト ボックス 348"/>
        <xdr:cNvSpPr txBox="1"/>
      </xdr:nvSpPr>
      <xdr:spPr>
        <a:xfrm>
          <a:off x="13131800" y="979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９～１０年度に加入一部事務組合で実施したごみ処理施設建設事業に伴う起債の償還が完了してきたことによる加入一部事務組合負担金の減少などにより，前年度に比べて１．２ポイント低下したが，類似団体平均は上回っている。今後も八千代町総合計画を基に真に必要な事業のみを実施するとともに，特別会計や一部事務組合の地方債発行にも注意を配りながら，総合的な観点から地方債依存度の減少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169333</xdr:rowOff>
    </xdr:from>
    <xdr:to>
      <xdr:col>24</xdr:col>
      <xdr:colOff>558800</xdr:colOff>
      <xdr:row>44</xdr:row>
      <xdr:rowOff>84667</xdr:rowOff>
    </xdr:to>
    <xdr:cxnSp macro="">
      <xdr:nvCxnSpPr>
        <xdr:cNvPr id="381" name="直線コネクタ 380"/>
        <xdr:cNvCxnSpPr/>
      </xdr:nvCxnSpPr>
      <xdr:spPr>
        <a:xfrm flipV="1">
          <a:off x="17018000" y="634153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56744</xdr:rowOff>
    </xdr:from>
    <xdr:ext cx="762000" cy="259045"/>
    <xdr:sp macro="" textlink="">
      <xdr:nvSpPr>
        <xdr:cNvPr id="382"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44</xdr:row>
      <xdr:rowOff>84667</xdr:rowOff>
    </xdr:from>
    <xdr:to>
      <xdr:col>24</xdr:col>
      <xdr:colOff>647700</xdr:colOff>
      <xdr:row>44</xdr:row>
      <xdr:rowOff>84667</xdr:rowOff>
    </xdr:to>
    <xdr:cxnSp macro="">
      <xdr:nvCxnSpPr>
        <xdr:cNvPr id="383" name="直線コネクタ 382"/>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84260</xdr:rowOff>
    </xdr:from>
    <xdr:ext cx="762000" cy="259045"/>
    <xdr:sp macro="" textlink="">
      <xdr:nvSpPr>
        <xdr:cNvPr id="384"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24</xdr:col>
      <xdr:colOff>469900</xdr:colOff>
      <xdr:row>36</xdr:row>
      <xdr:rowOff>169333</xdr:rowOff>
    </xdr:from>
    <xdr:to>
      <xdr:col>24</xdr:col>
      <xdr:colOff>647700</xdr:colOff>
      <xdr:row>36</xdr:row>
      <xdr:rowOff>169333</xdr:rowOff>
    </xdr:to>
    <xdr:cxnSp macro="">
      <xdr:nvCxnSpPr>
        <xdr:cNvPr id="385" name="直線コネクタ 384"/>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43</xdr:row>
      <xdr:rowOff>72269</xdr:rowOff>
    </xdr:to>
    <xdr:cxnSp macro="">
      <xdr:nvCxnSpPr>
        <xdr:cNvPr id="386" name="直線コネクタ 385"/>
        <xdr:cNvCxnSpPr/>
      </xdr:nvCxnSpPr>
      <xdr:spPr>
        <a:xfrm flipV="1">
          <a:off x="16179800" y="730673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59162</xdr:rowOff>
    </xdr:from>
    <xdr:ext cx="762000" cy="259045"/>
    <xdr:sp macro="" textlink="">
      <xdr:nvSpPr>
        <xdr:cNvPr id="387" name="公債費負担の状況平均値テキスト"/>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42635</xdr:rowOff>
    </xdr:from>
    <xdr:to>
      <xdr:col>24</xdr:col>
      <xdr:colOff>609600</xdr:colOff>
      <xdr:row>41</xdr:row>
      <xdr:rowOff>144235</xdr:rowOff>
    </xdr:to>
    <xdr:sp macro="" textlink="">
      <xdr:nvSpPr>
        <xdr:cNvPr id="388" name="フローチャート : 判断 387"/>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72269</xdr:rowOff>
    </xdr:from>
    <xdr:to>
      <xdr:col>23</xdr:col>
      <xdr:colOff>406400</xdr:colOff>
      <xdr:row>44</xdr:row>
      <xdr:rowOff>27215</xdr:rowOff>
    </xdr:to>
    <xdr:cxnSp macro="">
      <xdr:nvCxnSpPr>
        <xdr:cNvPr id="389" name="直線コネクタ 388"/>
        <xdr:cNvCxnSpPr/>
      </xdr:nvCxnSpPr>
      <xdr:spPr>
        <a:xfrm flipV="1">
          <a:off x="15290800" y="74446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157541</xdr:rowOff>
    </xdr:from>
    <xdr:to>
      <xdr:col>23</xdr:col>
      <xdr:colOff>457200</xdr:colOff>
      <xdr:row>42</xdr:row>
      <xdr:rowOff>87691</xdr:rowOff>
    </xdr:to>
    <xdr:sp macro="" textlink="">
      <xdr:nvSpPr>
        <xdr:cNvPr id="390" name="フローチャート : 判断 389"/>
        <xdr:cNvSpPr/>
      </xdr:nvSpPr>
      <xdr:spPr>
        <a:xfrm>
          <a:off x="16129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97868</xdr:rowOff>
    </xdr:from>
    <xdr:ext cx="736600" cy="259045"/>
    <xdr:sp macro="" textlink="">
      <xdr:nvSpPr>
        <xdr:cNvPr id="391" name="テキスト ボックス 390"/>
        <xdr:cNvSpPr txBox="1"/>
      </xdr:nvSpPr>
      <xdr:spPr>
        <a:xfrm>
          <a:off x="15798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27215</xdr:rowOff>
    </xdr:from>
    <xdr:to>
      <xdr:col>22</xdr:col>
      <xdr:colOff>203200</xdr:colOff>
      <xdr:row>44</xdr:row>
      <xdr:rowOff>84667</xdr:rowOff>
    </xdr:to>
    <xdr:cxnSp macro="">
      <xdr:nvCxnSpPr>
        <xdr:cNvPr id="392" name="直線コネクタ 391"/>
        <xdr:cNvCxnSpPr/>
      </xdr:nvCxnSpPr>
      <xdr:spPr>
        <a:xfrm flipV="1">
          <a:off x="14401800" y="75710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112485</xdr:rowOff>
    </xdr:from>
    <xdr:to>
      <xdr:col>22</xdr:col>
      <xdr:colOff>254000</xdr:colOff>
      <xdr:row>43</xdr:row>
      <xdr:rowOff>42635</xdr:rowOff>
    </xdr:to>
    <xdr:sp macro="" textlink="">
      <xdr:nvSpPr>
        <xdr:cNvPr id="393" name="フローチャート : 判断 392"/>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52812</xdr:rowOff>
    </xdr:from>
    <xdr:ext cx="762000" cy="259045"/>
    <xdr:sp macro="" textlink="">
      <xdr:nvSpPr>
        <xdr:cNvPr id="394" name="テキスト ボックス 393"/>
        <xdr:cNvSpPr txBox="1"/>
      </xdr:nvSpPr>
      <xdr:spPr>
        <a:xfrm>
          <a:off x="14909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44</xdr:row>
      <xdr:rowOff>130628</xdr:rowOff>
    </xdr:to>
    <xdr:cxnSp macro="">
      <xdr:nvCxnSpPr>
        <xdr:cNvPr id="395" name="直線コネクタ 394"/>
        <xdr:cNvCxnSpPr/>
      </xdr:nvCxnSpPr>
      <xdr:spPr>
        <a:xfrm flipV="1">
          <a:off x="13512800" y="76284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147865</xdr:rowOff>
    </xdr:from>
    <xdr:to>
      <xdr:col>21</xdr:col>
      <xdr:colOff>50800</xdr:colOff>
      <xdr:row>44</xdr:row>
      <xdr:rowOff>78015</xdr:rowOff>
    </xdr:to>
    <xdr:sp macro="" textlink="">
      <xdr:nvSpPr>
        <xdr:cNvPr id="396" name="フローチャート : 判断 395"/>
        <xdr:cNvSpPr/>
      </xdr:nvSpPr>
      <xdr:spPr>
        <a:xfrm>
          <a:off x="14351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88192</xdr:rowOff>
    </xdr:from>
    <xdr:ext cx="762000" cy="259045"/>
    <xdr:sp macro="" textlink="">
      <xdr:nvSpPr>
        <xdr:cNvPr id="397" name="テキスト ボックス 396"/>
        <xdr:cNvSpPr txBox="1"/>
      </xdr:nvSpPr>
      <xdr:spPr>
        <a:xfrm>
          <a:off x="14020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398" name="フローチャート : 判断 397"/>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399" name="テキスト ボックス 398"/>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405" name="円/楕円 404"/>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406"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21469</xdr:rowOff>
    </xdr:from>
    <xdr:to>
      <xdr:col>23</xdr:col>
      <xdr:colOff>457200</xdr:colOff>
      <xdr:row>43</xdr:row>
      <xdr:rowOff>123069</xdr:rowOff>
    </xdr:to>
    <xdr:sp macro="" textlink="">
      <xdr:nvSpPr>
        <xdr:cNvPr id="407" name="円/楕円 406"/>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107846</xdr:rowOff>
    </xdr:from>
    <xdr:ext cx="736600" cy="259045"/>
    <xdr:sp macro="" textlink="">
      <xdr:nvSpPr>
        <xdr:cNvPr id="408" name="テキスト ボックス 407"/>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147865</xdr:rowOff>
    </xdr:from>
    <xdr:to>
      <xdr:col>22</xdr:col>
      <xdr:colOff>254000</xdr:colOff>
      <xdr:row>44</xdr:row>
      <xdr:rowOff>78015</xdr:rowOff>
    </xdr:to>
    <xdr:sp macro="" textlink="">
      <xdr:nvSpPr>
        <xdr:cNvPr id="409" name="円/楕円 408"/>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62792</xdr:rowOff>
    </xdr:from>
    <xdr:ext cx="762000" cy="259045"/>
    <xdr:sp macro="" textlink="">
      <xdr:nvSpPr>
        <xdr:cNvPr id="410" name="テキスト ボックス 409"/>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11" name="円/楕円 410"/>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12" name="テキスト ボックス 411"/>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413" name="円/楕円 412"/>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20155</xdr:rowOff>
    </xdr:from>
    <xdr:ext cx="762000" cy="259045"/>
    <xdr:sp macro="" textlink="">
      <xdr:nvSpPr>
        <xdr:cNvPr id="414" name="テキスト ボックス 413"/>
        <xdr:cNvSpPr txBox="1"/>
      </xdr:nvSpPr>
      <xdr:spPr>
        <a:xfrm>
          <a:off x="13131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中学校校舎建設などによる地方債発行により一般会計等の地方債残高が９４百万円，農業集落排水事業など公営企業債の繰入見込額が２２０百万円増加するなど，将来負担は１６７百万円増加したが，充当可能基金残高が２８９百万円，基準財政需要額算入見込額が２０９百万円増加したことにより，将来負担比率は前年度と比べて７．７ポイント低下している。今後は特別会計や一部事務組合の地方債残高も含めた総合的な観点から地方債現在高の減少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24130</xdr:rowOff>
    </xdr:from>
    <xdr:to>
      <xdr:col>24</xdr:col>
      <xdr:colOff>558800</xdr:colOff>
      <xdr:row>22</xdr:row>
      <xdr:rowOff>39864</xdr:rowOff>
    </xdr:to>
    <xdr:cxnSp macro="">
      <xdr:nvCxnSpPr>
        <xdr:cNvPr id="443" name="直線コネクタ 442"/>
        <xdr:cNvCxnSpPr/>
      </xdr:nvCxnSpPr>
      <xdr:spPr>
        <a:xfrm flipV="1">
          <a:off x="17018000" y="2595880"/>
          <a:ext cx="0" cy="1215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11941</xdr:rowOff>
    </xdr:from>
    <xdr:ext cx="762000" cy="259045"/>
    <xdr:sp macro="" textlink="">
      <xdr:nvSpPr>
        <xdr:cNvPr id="444" name="将来負担の状況最小値テキスト"/>
        <xdr:cNvSpPr txBox="1"/>
      </xdr:nvSpPr>
      <xdr:spPr>
        <a:xfrm>
          <a:off x="17106900" y="3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107.5</a:t>
          </a:r>
          <a:endParaRPr kumimoji="1" lang="ja-JP" altLang="en-US" sz="1000" b="1">
            <a:latin typeface="ＭＳ Ｐゴシック"/>
          </a:endParaRPr>
        </a:p>
      </xdr:txBody>
    </xdr:sp>
    <xdr:clientData/>
  </xdr:oneCellAnchor>
  <xdr:twoCellAnchor>
    <xdr:from>
      <xdr:col>24</xdr:col>
      <xdr:colOff>469900</xdr:colOff>
      <xdr:row>22</xdr:row>
      <xdr:rowOff>39864</xdr:rowOff>
    </xdr:from>
    <xdr:to>
      <xdr:col>24</xdr:col>
      <xdr:colOff>647700</xdr:colOff>
      <xdr:row>22</xdr:row>
      <xdr:rowOff>39864</xdr:rowOff>
    </xdr:to>
    <xdr:cxnSp macro="">
      <xdr:nvCxnSpPr>
        <xdr:cNvPr id="445" name="直線コネクタ 444"/>
        <xdr:cNvCxnSpPr/>
      </xdr:nvCxnSpPr>
      <xdr:spPr>
        <a:xfrm>
          <a:off x="16929100" y="381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110507</xdr:rowOff>
    </xdr:from>
    <xdr:ext cx="762000" cy="259045"/>
    <xdr:sp macro="" textlink="">
      <xdr:nvSpPr>
        <xdr:cNvPr id="446" name="将来負担の状況最大値テキスト"/>
        <xdr:cNvSpPr txBox="1"/>
      </xdr:nvSpPr>
      <xdr:spPr>
        <a:xfrm>
          <a:off x="17106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15</xdr:row>
      <xdr:rowOff>24130</xdr:rowOff>
    </xdr:from>
    <xdr:to>
      <xdr:col>24</xdr:col>
      <xdr:colOff>647700</xdr:colOff>
      <xdr:row>15</xdr:row>
      <xdr:rowOff>24130</xdr:rowOff>
    </xdr:to>
    <xdr:cxnSp macro="">
      <xdr:nvCxnSpPr>
        <xdr:cNvPr id="447" name="直線コネクタ 446"/>
        <xdr:cNvCxnSpPr/>
      </xdr:nvCxnSpPr>
      <xdr:spPr>
        <a:xfrm>
          <a:off x="16929100" y="259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78317</xdr:rowOff>
    </xdr:from>
    <xdr:to>
      <xdr:col>24</xdr:col>
      <xdr:colOff>558800</xdr:colOff>
      <xdr:row>20</xdr:row>
      <xdr:rowOff>10089</xdr:rowOff>
    </xdr:to>
    <xdr:cxnSp macro="">
      <xdr:nvCxnSpPr>
        <xdr:cNvPr id="448" name="直線コネクタ 447"/>
        <xdr:cNvCxnSpPr/>
      </xdr:nvCxnSpPr>
      <xdr:spPr>
        <a:xfrm flipV="1">
          <a:off x="16179800" y="3335867"/>
          <a:ext cx="8382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117492</xdr:rowOff>
    </xdr:from>
    <xdr:ext cx="762000" cy="259045"/>
    <xdr:sp macro="" textlink="">
      <xdr:nvSpPr>
        <xdr:cNvPr id="449" name="将来負担の状況平均値テキスト"/>
        <xdr:cNvSpPr txBox="1"/>
      </xdr:nvSpPr>
      <xdr:spPr>
        <a:xfrm>
          <a:off x="17106900" y="286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100965</xdr:rowOff>
    </xdr:from>
    <xdr:to>
      <xdr:col>24</xdr:col>
      <xdr:colOff>609600</xdr:colOff>
      <xdr:row>18</xdr:row>
      <xdr:rowOff>31115</xdr:rowOff>
    </xdr:to>
    <xdr:sp macro="" textlink="">
      <xdr:nvSpPr>
        <xdr:cNvPr id="450" name="フローチャート : 判断 449"/>
        <xdr:cNvSpPr/>
      </xdr:nvSpPr>
      <xdr:spPr>
        <a:xfrm>
          <a:off x="169672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10089</xdr:rowOff>
    </xdr:from>
    <xdr:to>
      <xdr:col>23</xdr:col>
      <xdr:colOff>406400</xdr:colOff>
      <xdr:row>21</xdr:row>
      <xdr:rowOff>35701</xdr:rowOff>
    </xdr:to>
    <xdr:cxnSp macro="">
      <xdr:nvCxnSpPr>
        <xdr:cNvPr id="451" name="直線コネクタ 450"/>
        <xdr:cNvCxnSpPr/>
      </xdr:nvCxnSpPr>
      <xdr:spPr>
        <a:xfrm flipV="1">
          <a:off x="15290800" y="3439089"/>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34078</xdr:rowOff>
    </xdr:from>
    <xdr:to>
      <xdr:col>23</xdr:col>
      <xdr:colOff>457200</xdr:colOff>
      <xdr:row>18</xdr:row>
      <xdr:rowOff>135678</xdr:rowOff>
    </xdr:to>
    <xdr:sp macro="" textlink="">
      <xdr:nvSpPr>
        <xdr:cNvPr id="452" name="フローチャート : 判断 451"/>
        <xdr:cNvSpPr/>
      </xdr:nvSpPr>
      <xdr:spPr>
        <a:xfrm>
          <a:off x="16129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145855</xdr:rowOff>
    </xdr:from>
    <xdr:ext cx="736600" cy="259045"/>
    <xdr:sp macro="" textlink="">
      <xdr:nvSpPr>
        <xdr:cNvPr id="453" name="テキスト ボックス 452"/>
        <xdr:cNvSpPr txBox="1"/>
      </xdr:nvSpPr>
      <xdr:spPr>
        <a:xfrm>
          <a:off x="15798800" y="2889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35701</xdr:rowOff>
    </xdr:from>
    <xdr:to>
      <xdr:col>22</xdr:col>
      <xdr:colOff>203200</xdr:colOff>
      <xdr:row>21</xdr:row>
      <xdr:rowOff>168416</xdr:rowOff>
    </xdr:to>
    <xdr:cxnSp macro="">
      <xdr:nvCxnSpPr>
        <xdr:cNvPr id="454" name="直線コネクタ 453"/>
        <xdr:cNvCxnSpPr/>
      </xdr:nvCxnSpPr>
      <xdr:spPr>
        <a:xfrm flipV="1">
          <a:off x="14401800" y="363615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137301</xdr:rowOff>
    </xdr:from>
    <xdr:to>
      <xdr:col>22</xdr:col>
      <xdr:colOff>254000</xdr:colOff>
      <xdr:row>19</xdr:row>
      <xdr:rowOff>67451</xdr:rowOff>
    </xdr:to>
    <xdr:sp macro="" textlink="">
      <xdr:nvSpPr>
        <xdr:cNvPr id="455" name="フローチャート : 判断 454"/>
        <xdr:cNvSpPr/>
      </xdr:nvSpPr>
      <xdr:spPr>
        <a:xfrm>
          <a:off x="15240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77628</xdr:rowOff>
    </xdr:from>
    <xdr:ext cx="762000" cy="259045"/>
    <xdr:sp macro="" textlink="">
      <xdr:nvSpPr>
        <xdr:cNvPr id="456" name="テキスト ボックス 455"/>
        <xdr:cNvSpPr txBox="1"/>
      </xdr:nvSpPr>
      <xdr:spPr>
        <a:xfrm>
          <a:off x="14909800" y="29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168416</xdr:rowOff>
    </xdr:from>
    <xdr:to>
      <xdr:col>21</xdr:col>
      <xdr:colOff>0</xdr:colOff>
      <xdr:row>23</xdr:row>
      <xdr:rowOff>124460</xdr:rowOff>
    </xdr:to>
    <xdr:cxnSp macro="">
      <xdr:nvCxnSpPr>
        <xdr:cNvPr id="457" name="直線コネクタ 456"/>
        <xdr:cNvCxnSpPr/>
      </xdr:nvCxnSpPr>
      <xdr:spPr>
        <a:xfrm flipV="1">
          <a:off x="13512800" y="3768866"/>
          <a:ext cx="889000" cy="29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54469</xdr:rowOff>
    </xdr:from>
    <xdr:to>
      <xdr:col>21</xdr:col>
      <xdr:colOff>50800</xdr:colOff>
      <xdr:row>20</xdr:row>
      <xdr:rowOff>156069</xdr:rowOff>
    </xdr:to>
    <xdr:sp macro="" textlink="">
      <xdr:nvSpPr>
        <xdr:cNvPr id="458" name="フローチャート : 判断 457"/>
        <xdr:cNvSpPr/>
      </xdr:nvSpPr>
      <xdr:spPr>
        <a:xfrm>
          <a:off x="14351000" y="348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166246</xdr:rowOff>
    </xdr:from>
    <xdr:ext cx="762000" cy="259045"/>
    <xdr:sp macro="" textlink="">
      <xdr:nvSpPr>
        <xdr:cNvPr id="459" name="テキスト ボックス 458"/>
        <xdr:cNvSpPr txBox="1"/>
      </xdr:nvSpPr>
      <xdr:spPr>
        <a:xfrm>
          <a:off x="14020800" y="325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10513</xdr:rowOff>
    </xdr:from>
    <xdr:to>
      <xdr:col>19</xdr:col>
      <xdr:colOff>533400</xdr:colOff>
      <xdr:row>22</xdr:row>
      <xdr:rowOff>112113</xdr:rowOff>
    </xdr:to>
    <xdr:sp macro="" textlink="">
      <xdr:nvSpPr>
        <xdr:cNvPr id="460" name="フローチャート : 判断 459"/>
        <xdr:cNvSpPr/>
      </xdr:nvSpPr>
      <xdr:spPr>
        <a:xfrm>
          <a:off x="13462000" y="37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122290</xdr:rowOff>
    </xdr:from>
    <xdr:ext cx="762000" cy="259045"/>
    <xdr:sp macro="" textlink="">
      <xdr:nvSpPr>
        <xdr:cNvPr id="461" name="テキスト ボックス 460"/>
        <xdr:cNvSpPr txBox="1"/>
      </xdr:nvSpPr>
      <xdr:spPr>
        <a:xfrm>
          <a:off x="13131800" y="355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27517</xdr:rowOff>
    </xdr:from>
    <xdr:to>
      <xdr:col>24</xdr:col>
      <xdr:colOff>609600</xdr:colOff>
      <xdr:row>19</xdr:row>
      <xdr:rowOff>129117</xdr:rowOff>
    </xdr:to>
    <xdr:sp macro="" textlink="">
      <xdr:nvSpPr>
        <xdr:cNvPr id="467" name="円/楕円 466"/>
        <xdr:cNvSpPr/>
      </xdr:nvSpPr>
      <xdr:spPr>
        <a:xfrm>
          <a:off x="169672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171044</xdr:rowOff>
    </xdr:from>
    <xdr:ext cx="762000" cy="259045"/>
    <xdr:sp macro="" textlink="">
      <xdr:nvSpPr>
        <xdr:cNvPr id="468" name="将来負担の状況該当値テキスト"/>
        <xdr:cNvSpPr txBox="1"/>
      </xdr:nvSpPr>
      <xdr:spPr>
        <a:xfrm>
          <a:off x="17106900" y="325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130739</xdr:rowOff>
    </xdr:from>
    <xdr:to>
      <xdr:col>23</xdr:col>
      <xdr:colOff>457200</xdr:colOff>
      <xdr:row>20</xdr:row>
      <xdr:rowOff>60889</xdr:rowOff>
    </xdr:to>
    <xdr:sp macro="" textlink="">
      <xdr:nvSpPr>
        <xdr:cNvPr id="469" name="円/楕円 468"/>
        <xdr:cNvSpPr/>
      </xdr:nvSpPr>
      <xdr:spPr>
        <a:xfrm>
          <a:off x="16129000" y="33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45666</xdr:rowOff>
    </xdr:from>
    <xdr:ext cx="736600" cy="259045"/>
    <xdr:sp macro="" textlink="">
      <xdr:nvSpPr>
        <xdr:cNvPr id="470" name="テキスト ボックス 469"/>
        <xdr:cNvSpPr txBox="1"/>
      </xdr:nvSpPr>
      <xdr:spPr>
        <a:xfrm>
          <a:off x="15798800" y="347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156351</xdr:rowOff>
    </xdr:from>
    <xdr:to>
      <xdr:col>22</xdr:col>
      <xdr:colOff>254000</xdr:colOff>
      <xdr:row>21</xdr:row>
      <xdr:rowOff>86501</xdr:rowOff>
    </xdr:to>
    <xdr:sp macro="" textlink="">
      <xdr:nvSpPr>
        <xdr:cNvPr id="471" name="円/楕円 470"/>
        <xdr:cNvSpPr/>
      </xdr:nvSpPr>
      <xdr:spPr>
        <a:xfrm>
          <a:off x="15240000" y="35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71278</xdr:rowOff>
    </xdr:from>
    <xdr:ext cx="762000" cy="259045"/>
    <xdr:sp macro="" textlink="">
      <xdr:nvSpPr>
        <xdr:cNvPr id="472" name="テキスト ボックス 471"/>
        <xdr:cNvSpPr txBox="1"/>
      </xdr:nvSpPr>
      <xdr:spPr>
        <a:xfrm>
          <a:off x="14909800" y="367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117616</xdr:rowOff>
    </xdr:from>
    <xdr:to>
      <xdr:col>21</xdr:col>
      <xdr:colOff>50800</xdr:colOff>
      <xdr:row>22</xdr:row>
      <xdr:rowOff>47766</xdr:rowOff>
    </xdr:to>
    <xdr:sp macro="" textlink="">
      <xdr:nvSpPr>
        <xdr:cNvPr id="473" name="円/楕円 472"/>
        <xdr:cNvSpPr/>
      </xdr:nvSpPr>
      <xdr:spPr>
        <a:xfrm>
          <a:off x="14351000" y="37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32543</xdr:rowOff>
    </xdr:from>
    <xdr:ext cx="762000" cy="259045"/>
    <xdr:sp macro="" textlink="">
      <xdr:nvSpPr>
        <xdr:cNvPr id="474" name="テキスト ボックス 473"/>
        <xdr:cNvSpPr txBox="1"/>
      </xdr:nvSpPr>
      <xdr:spPr>
        <a:xfrm>
          <a:off x="14020800" y="380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73660</xdr:rowOff>
    </xdr:from>
    <xdr:to>
      <xdr:col>19</xdr:col>
      <xdr:colOff>533400</xdr:colOff>
      <xdr:row>24</xdr:row>
      <xdr:rowOff>3810</xdr:rowOff>
    </xdr:to>
    <xdr:sp macro="" textlink="">
      <xdr:nvSpPr>
        <xdr:cNvPr id="475" name="円/楕円 474"/>
        <xdr:cNvSpPr/>
      </xdr:nvSpPr>
      <xdr:spPr>
        <a:xfrm>
          <a:off x="13462000" y="40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160037</xdr:rowOff>
    </xdr:from>
    <xdr:ext cx="762000" cy="259045"/>
    <xdr:sp macro="" textlink="">
      <xdr:nvSpPr>
        <xdr:cNvPr id="476" name="テキスト ボックス 475"/>
        <xdr:cNvSpPr txBox="1"/>
      </xdr:nvSpPr>
      <xdr:spPr>
        <a:xfrm>
          <a:off x="13131800" y="410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23,433
22,513
59.10
8,085,638
7,565,394
504,539
5,222,549
6,730,530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72.0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これまでの職員数の抑制（人口千人当たりの職員数６．０６（類似団体平均１０．０９）により，人件費に係る経常収支比率はほぼ類似団体平均並みである。今後も八千代町第３次行財政集中改革プランに基づき，平成２５年度の職員数１７７人を基準として維持していくことを目標に，人件費の抑制を図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41</xdr:row>
      <xdr:rowOff>118835</xdr:rowOff>
    </xdr:to>
    <xdr:cxnSp macro="">
      <xdr:nvCxnSpPr>
        <xdr:cNvPr id="62" name="直線コネクタ 61"/>
        <xdr:cNvCxnSpPr/>
      </xdr:nvCxnSpPr>
      <xdr:spPr>
        <a:xfrm flipV="1">
          <a:off x="4826000" y="5531757"/>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90912</xdr:rowOff>
    </xdr:from>
    <xdr:ext cx="762000" cy="259045"/>
    <xdr:sp macro="" textlink="">
      <xdr:nvSpPr>
        <xdr:cNvPr id="63"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41</xdr:row>
      <xdr:rowOff>118835</xdr:rowOff>
    </xdr:from>
    <xdr:to>
      <xdr:col>7</xdr:col>
      <xdr:colOff>104775</xdr:colOff>
      <xdr:row>41</xdr:row>
      <xdr:rowOff>118835</xdr:rowOff>
    </xdr:to>
    <xdr:cxnSp macro="">
      <xdr:nvCxnSpPr>
        <xdr:cNvPr id="64" name="直線コネクタ 63"/>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5"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6" name="直線コネクタ 65"/>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127000</xdr:rowOff>
    </xdr:to>
    <xdr:cxnSp macro="">
      <xdr:nvCxnSpPr>
        <xdr:cNvPr id="67" name="直線コネクタ 66"/>
        <xdr:cNvCxnSpPr/>
      </xdr:nvCxnSpPr>
      <xdr:spPr>
        <a:xfrm flipV="1">
          <a:off x="3987800" y="65114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105427</xdr:rowOff>
    </xdr:from>
    <xdr:ext cx="762000" cy="259045"/>
    <xdr:sp macro="" textlink="">
      <xdr:nvSpPr>
        <xdr:cNvPr id="68" name="人件費平均値テキスト"/>
        <xdr:cNvSpPr txBox="1"/>
      </xdr:nvSpPr>
      <xdr:spPr>
        <a:xfrm>
          <a:off x="4914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69" name="フローチャート : 判断 68"/>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159657</xdr:rowOff>
    </xdr:to>
    <xdr:cxnSp macro="">
      <xdr:nvCxnSpPr>
        <xdr:cNvPr id="70" name="直線コネクタ 69"/>
        <xdr:cNvCxnSpPr/>
      </xdr:nvCxnSpPr>
      <xdr:spPr>
        <a:xfrm flipV="1">
          <a:off x="3098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59872</xdr:rowOff>
    </xdr:from>
    <xdr:to>
      <xdr:col>5</xdr:col>
      <xdr:colOff>600075</xdr:colOff>
      <xdr:row>38</xdr:row>
      <xdr:rowOff>161472</xdr:rowOff>
    </xdr:to>
    <xdr:sp macro="" textlink="">
      <xdr:nvSpPr>
        <xdr:cNvPr id="71" name="フローチャート : 判断 70"/>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199</xdr:rowOff>
    </xdr:from>
    <xdr:ext cx="736600" cy="259045"/>
    <xdr:sp macro="" textlink="">
      <xdr:nvSpPr>
        <xdr:cNvPr id="72" name="テキスト ボックス 71"/>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159657</xdr:rowOff>
    </xdr:to>
    <xdr:cxnSp macro="">
      <xdr:nvCxnSpPr>
        <xdr:cNvPr id="73" name="直線コネクタ 72"/>
        <xdr:cNvCxnSpPr/>
      </xdr:nvCxnSpPr>
      <xdr:spPr>
        <a:xfrm>
          <a:off x="2209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157843</xdr:rowOff>
    </xdr:from>
    <xdr:to>
      <xdr:col>4</xdr:col>
      <xdr:colOff>396875</xdr:colOff>
      <xdr:row>39</xdr:row>
      <xdr:rowOff>87993</xdr:rowOff>
    </xdr:to>
    <xdr:sp macro="" textlink="">
      <xdr:nvSpPr>
        <xdr:cNvPr id="74" name="フローチャート : 判断 73"/>
        <xdr:cNvSpPr/>
      </xdr:nvSpPr>
      <xdr:spPr>
        <a:xfrm>
          <a:off x="3048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72770</xdr:rowOff>
    </xdr:from>
    <xdr:ext cx="762000" cy="259045"/>
    <xdr:sp macro="" textlink="">
      <xdr:nvSpPr>
        <xdr:cNvPr id="75" name="テキスト ボックス 74"/>
        <xdr:cNvSpPr txBox="1"/>
      </xdr:nvSpPr>
      <xdr:spPr>
        <a:xfrm>
          <a:off x="2717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37193</xdr:rowOff>
    </xdr:to>
    <xdr:cxnSp macro="">
      <xdr:nvCxnSpPr>
        <xdr:cNvPr id="76" name="直線コネクタ 75"/>
        <xdr:cNvCxnSpPr/>
      </xdr:nvCxnSpPr>
      <xdr:spPr>
        <a:xfrm flipV="1">
          <a:off x="1320800" y="6642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35378</xdr:rowOff>
    </xdr:from>
    <xdr:to>
      <xdr:col>3</xdr:col>
      <xdr:colOff>193675</xdr:colOff>
      <xdr:row>37</xdr:row>
      <xdr:rowOff>136978</xdr:rowOff>
    </xdr:to>
    <xdr:sp macro="" textlink="">
      <xdr:nvSpPr>
        <xdr:cNvPr id="77" name="フローチャート :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147155</xdr:rowOff>
    </xdr:from>
    <xdr:ext cx="762000" cy="259045"/>
    <xdr:sp macro="" textlink="">
      <xdr:nvSpPr>
        <xdr:cNvPr id="78" name="テキスト ボックス 77"/>
        <xdr:cNvSpPr txBox="1"/>
      </xdr:nvSpPr>
      <xdr:spPr>
        <a:xfrm>
          <a:off x="1828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9" name="フローチャート : 判断 78"/>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0" name="テキスト ボックス 79"/>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86" name="円/楕円 85"/>
        <xdr:cNvSpPr/>
      </xdr:nvSpPr>
      <xdr:spPr>
        <a:xfrm>
          <a:off x="4775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133549</xdr:rowOff>
    </xdr:from>
    <xdr:ext cx="762000" cy="259045"/>
    <xdr:sp macro="" textlink="">
      <xdr:nvSpPr>
        <xdr:cNvPr id="87" name="人件費該当値テキスト"/>
        <xdr:cNvSpPr txBox="1"/>
      </xdr:nvSpPr>
      <xdr:spPr>
        <a:xfrm>
          <a:off x="49149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8" name="円/楕円 87"/>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9" name="テキスト ボックス 88"/>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108857</xdr:rowOff>
    </xdr:from>
    <xdr:to>
      <xdr:col>4</xdr:col>
      <xdr:colOff>396875</xdr:colOff>
      <xdr:row>39</xdr:row>
      <xdr:rowOff>39007</xdr:rowOff>
    </xdr:to>
    <xdr:sp macro="" textlink="">
      <xdr:nvSpPr>
        <xdr:cNvPr id="90" name="円/楕円 89"/>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49184</xdr:rowOff>
    </xdr:from>
    <xdr:ext cx="762000" cy="259045"/>
    <xdr:sp macro="" textlink="">
      <xdr:nvSpPr>
        <xdr:cNvPr id="91" name="テキスト ボックス 90"/>
        <xdr:cNvSpPr txBox="1"/>
      </xdr:nvSpPr>
      <xdr:spPr>
        <a:xfrm>
          <a:off x="2717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2" name="円/楕円 91"/>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3" name="テキスト ボックス 92"/>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157843</xdr:rowOff>
    </xdr:from>
    <xdr:to>
      <xdr:col>1</xdr:col>
      <xdr:colOff>676275</xdr:colOff>
      <xdr:row>39</xdr:row>
      <xdr:rowOff>87993</xdr:rowOff>
    </xdr:to>
    <xdr:sp macro="" textlink="">
      <xdr:nvSpPr>
        <xdr:cNvPr id="94" name="円/楕円 93"/>
        <xdr:cNvSpPr/>
      </xdr:nvSpPr>
      <xdr:spPr>
        <a:xfrm>
          <a:off x="1270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98170</xdr:rowOff>
    </xdr:from>
    <xdr:ext cx="762000" cy="259045"/>
    <xdr:sp macro="" textlink="">
      <xdr:nvSpPr>
        <xdr:cNvPr id="95" name="テキスト ボックス 94"/>
        <xdr:cNvSpPr txBox="1"/>
      </xdr:nvSpPr>
      <xdr:spPr>
        <a:xfrm>
          <a:off x="939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物件費に係る経常収支比率は前年度に比べて０．３ポイント上昇し，類似団体平均並みである。今後は受益者負担の原則にたち各公共施設の使用料の見直しを行うとともに，ホームページ等の広告料拡充も図っていく。また，歳出面においても委託料について委託内容の見直しや長期契約を検討するなどにより委託金額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24130</xdr:rowOff>
    </xdr:to>
    <xdr:cxnSp macro="">
      <xdr:nvCxnSpPr>
        <xdr:cNvPr id="121" name="直線コネクタ 120"/>
        <xdr:cNvCxnSpPr/>
      </xdr:nvCxnSpPr>
      <xdr:spPr>
        <a:xfrm flipV="1">
          <a:off x="16510000" y="23901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2"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3" name="直線コネクタ 122"/>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4"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5" name="直線コネクタ 124"/>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104140</xdr:rowOff>
    </xdr:to>
    <xdr:cxnSp macro="">
      <xdr:nvCxnSpPr>
        <xdr:cNvPr id="126" name="直線コネクタ 125"/>
        <xdr:cNvCxnSpPr/>
      </xdr:nvCxnSpPr>
      <xdr:spPr>
        <a:xfrm>
          <a:off x="15671800" y="2778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7"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8" name="フローチャート : 判断 127"/>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24130</xdr:rowOff>
    </xdr:from>
    <xdr:to>
      <xdr:col>22</xdr:col>
      <xdr:colOff>565150</xdr:colOff>
      <xdr:row>16</xdr:row>
      <xdr:rowOff>35560</xdr:rowOff>
    </xdr:to>
    <xdr:cxnSp macro="">
      <xdr:nvCxnSpPr>
        <xdr:cNvPr id="129" name="直線コネクタ 128"/>
        <xdr:cNvCxnSpPr/>
      </xdr:nvCxnSpPr>
      <xdr:spPr>
        <a:xfrm>
          <a:off x="14782800" y="25958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110490</xdr:rowOff>
    </xdr:from>
    <xdr:to>
      <xdr:col>22</xdr:col>
      <xdr:colOff>615950</xdr:colOff>
      <xdr:row>16</xdr:row>
      <xdr:rowOff>40640</xdr:rowOff>
    </xdr:to>
    <xdr:sp macro="" textlink="">
      <xdr:nvSpPr>
        <xdr:cNvPr id="130" name="フローチャート : 判断 129"/>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31" name="テキスト ボックス 130"/>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24130</xdr:rowOff>
    </xdr:to>
    <xdr:cxnSp macro="">
      <xdr:nvCxnSpPr>
        <xdr:cNvPr id="132" name="直線コネクタ 131"/>
        <xdr:cNvCxnSpPr/>
      </xdr:nvCxnSpPr>
      <xdr:spPr>
        <a:xfrm>
          <a:off x="13893800" y="257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3" name="フローチャート : 判断 132"/>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4" name="テキスト ボックス 133"/>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69850</xdr:rowOff>
    </xdr:to>
    <xdr:cxnSp macro="">
      <xdr:nvCxnSpPr>
        <xdr:cNvPr id="135" name="直線コネクタ 134"/>
        <xdr:cNvCxnSpPr/>
      </xdr:nvCxnSpPr>
      <xdr:spPr>
        <a:xfrm flipV="1">
          <a:off x="13004800" y="257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41910</xdr:rowOff>
    </xdr:from>
    <xdr:to>
      <xdr:col>20</xdr:col>
      <xdr:colOff>209550</xdr:colOff>
      <xdr:row>13</xdr:row>
      <xdr:rowOff>143510</xdr:rowOff>
    </xdr:to>
    <xdr:sp macro="" textlink="">
      <xdr:nvSpPr>
        <xdr:cNvPr id="136" name="フローチャート : 判断 135"/>
        <xdr:cNvSpPr/>
      </xdr:nvSpPr>
      <xdr:spPr>
        <a:xfrm>
          <a:off x="13843000" y="22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37" name="テキスト ボックス 136"/>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8" name="フローチャート : 判断 137"/>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39" name="テキスト ボックス 138"/>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5" name="円/楕円 144"/>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6"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7" name="円/楕円 146"/>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71137</xdr:rowOff>
    </xdr:from>
    <xdr:ext cx="736600" cy="259045"/>
    <xdr:sp macro="" textlink="">
      <xdr:nvSpPr>
        <xdr:cNvPr id="148" name="テキスト ボックス 147"/>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49" name="円/楕円 148"/>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85107</xdr:rowOff>
    </xdr:from>
    <xdr:ext cx="762000" cy="259045"/>
    <xdr:sp macro="" textlink="">
      <xdr:nvSpPr>
        <xdr:cNvPr id="150" name="テキスト ボックス 149"/>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1" name="円/楕円 150"/>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36847</xdr:rowOff>
    </xdr:from>
    <xdr:ext cx="762000" cy="259045"/>
    <xdr:sp macro="" textlink="">
      <xdr:nvSpPr>
        <xdr:cNvPr id="152" name="テキスト ボックス 151"/>
        <xdr:cNvSpPr txBox="1"/>
      </xdr:nvSpPr>
      <xdr:spPr>
        <a:xfrm>
          <a:off x="13512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3" name="円/楕円 152"/>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54" name="テキスト ボックス 153"/>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扶助費に係る経常収支比率は類似団体平均を若干上回っているものの，ほぼ同じような推移を示している。上回っている主な要因としては，少子化対策・子育て支援のため乳幼児の外来自己負担金を町で独自に助成しているためと考えられる。平成２５年度決算では１２百万円を助成してい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146050</xdr:rowOff>
    </xdr:to>
    <xdr:cxnSp macro="">
      <xdr:nvCxnSpPr>
        <xdr:cNvPr id="182" name="直線コネクタ 181"/>
        <xdr:cNvCxnSpPr/>
      </xdr:nvCxnSpPr>
      <xdr:spPr>
        <a:xfrm flipV="1">
          <a:off x="4826000" y="9271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3"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4" name="直線コネクタ 183"/>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xdr:rowOff>
    </xdr:to>
    <xdr:cxnSp macro="">
      <xdr:nvCxnSpPr>
        <xdr:cNvPr id="187" name="直線コネクタ 186"/>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8"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89" name="フローチャート : 判断 188"/>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58</xdr:row>
      <xdr:rowOff>12700</xdr:rowOff>
    </xdr:to>
    <xdr:cxnSp macro="">
      <xdr:nvCxnSpPr>
        <xdr:cNvPr id="190" name="直線コネクタ 189"/>
        <xdr:cNvCxnSpPr/>
      </xdr:nvCxnSpPr>
      <xdr:spPr>
        <a:xfrm>
          <a:off x="3098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2" name="テキスト ボックス 19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50800</xdr:rowOff>
    </xdr:to>
    <xdr:cxnSp macro="">
      <xdr:nvCxnSpPr>
        <xdr:cNvPr id="193" name="直線コネクタ 192"/>
        <xdr:cNvCxnSpPr/>
      </xdr:nvCxnSpPr>
      <xdr:spPr>
        <a:xfrm>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4" name="フローチャート : 判断 193"/>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5" name="テキスト ボックス 194"/>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31750</xdr:rowOff>
    </xdr:to>
    <xdr:cxnSp macro="">
      <xdr:nvCxnSpPr>
        <xdr:cNvPr id="196" name="直線コネクタ 195"/>
        <xdr:cNvCxnSpPr/>
      </xdr:nvCxnSpPr>
      <xdr:spPr>
        <a:xfrm>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8" name="テキスト ボックス 19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0" name="テキスト ボックス 199"/>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6" name="円/楕円 205"/>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7"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8" name="円/楕円 207"/>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9" name="テキスト ボックス 20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0" name="円/楕円 209"/>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1" name="テキスト ボックス 210"/>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2" name="円/楕円 211"/>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3" name="テキスト ボックス 212"/>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4" name="円/楕円 213"/>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5" name="テキスト ボックス 214"/>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る経常収支比率が前年度に比べて上昇したのは，下水道事業や農業集落排水事業の公債費が増加していることと，国民健康保険，後期高齢者医療，介護保険への繰出金が多額となり繰出金総額が増加した結果である。今後は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38100</xdr:rowOff>
    </xdr:from>
    <xdr:to>
      <xdr:col>24</xdr:col>
      <xdr:colOff>31750</xdr:colOff>
      <xdr:row>62</xdr:row>
      <xdr:rowOff>63500</xdr:rowOff>
    </xdr:to>
    <xdr:cxnSp macro="">
      <xdr:nvCxnSpPr>
        <xdr:cNvPr id="243" name="直線コネクタ 242"/>
        <xdr:cNvCxnSpPr/>
      </xdr:nvCxnSpPr>
      <xdr:spPr>
        <a:xfrm flipV="1">
          <a:off x="16510000" y="9296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4"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5" name="直線コネクタ 244"/>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124477</xdr:rowOff>
    </xdr:from>
    <xdr:ext cx="762000" cy="259045"/>
    <xdr:sp macro="" textlink="">
      <xdr:nvSpPr>
        <xdr:cNvPr id="246" name="その他最大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54</xdr:row>
      <xdr:rowOff>38100</xdr:rowOff>
    </xdr:from>
    <xdr:to>
      <xdr:col>24</xdr:col>
      <xdr:colOff>120650</xdr:colOff>
      <xdr:row>54</xdr:row>
      <xdr:rowOff>38100</xdr:rowOff>
    </xdr:to>
    <xdr:cxnSp macro="">
      <xdr:nvCxnSpPr>
        <xdr:cNvPr id="247" name="直線コネクタ 246"/>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133350</xdr:rowOff>
    </xdr:from>
    <xdr:to>
      <xdr:col>24</xdr:col>
      <xdr:colOff>31750</xdr:colOff>
      <xdr:row>62</xdr:row>
      <xdr:rowOff>63500</xdr:rowOff>
    </xdr:to>
    <xdr:cxnSp macro="">
      <xdr:nvCxnSpPr>
        <xdr:cNvPr id="248" name="直線コネクタ 247"/>
        <xdr:cNvCxnSpPr/>
      </xdr:nvCxnSpPr>
      <xdr:spPr>
        <a:xfrm>
          <a:off x="15671800" y="10591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73677</xdr:rowOff>
    </xdr:from>
    <xdr:ext cx="762000" cy="259045"/>
    <xdr:sp macro="" textlink="">
      <xdr:nvSpPr>
        <xdr:cNvPr id="249"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50" name="フローチャート : 判断 249"/>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6350</xdr:rowOff>
    </xdr:from>
    <xdr:to>
      <xdr:col>22</xdr:col>
      <xdr:colOff>565150</xdr:colOff>
      <xdr:row>61</xdr:row>
      <xdr:rowOff>133350</xdr:rowOff>
    </xdr:to>
    <xdr:cxnSp macro="">
      <xdr:nvCxnSpPr>
        <xdr:cNvPr id="251" name="直線コネクタ 250"/>
        <xdr:cNvCxnSpPr/>
      </xdr:nvCxnSpPr>
      <xdr:spPr>
        <a:xfrm>
          <a:off x="14782800" y="1046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59</xdr:row>
      <xdr:rowOff>69850</xdr:rowOff>
    </xdr:from>
    <xdr:to>
      <xdr:col>22</xdr:col>
      <xdr:colOff>615950</xdr:colOff>
      <xdr:row>60</xdr:row>
      <xdr:rowOff>0</xdr:rowOff>
    </xdr:to>
    <xdr:sp macro="" textlink="">
      <xdr:nvSpPr>
        <xdr:cNvPr id="252" name="フローチャート : 判断 251"/>
        <xdr:cNvSpPr/>
      </xdr:nvSpPr>
      <xdr:spPr>
        <a:xfrm>
          <a:off x="15621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53" name="テキスト ボックス 25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50800</xdr:rowOff>
    </xdr:from>
    <xdr:to>
      <xdr:col>21</xdr:col>
      <xdr:colOff>361950</xdr:colOff>
      <xdr:row>61</xdr:row>
      <xdr:rowOff>6350</xdr:rowOff>
    </xdr:to>
    <xdr:cxnSp macro="">
      <xdr:nvCxnSpPr>
        <xdr:cNvPr id="254" name="直線コネクタ 253"/>
        <xdr:cNvCxnSpPr/>
      </xdr:nvCxnSpPr>
      <xdr:spPr>
        <a:xfrm>
          <a:off x="13893800" y="1033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165100</xdr:rowOff>
    </xdr:from>
    <xdr:to>
      <xdr:col>21</xdr:col>
      <xdr:colOff>412750</xdr:colOff>
      <xdr:row>59</xdr:row>
      <xdr:rowOff>95250</xdr:rowOff>
    </xdr:to>
    <xdr:sp macro="" textlink="">
      <xdr:nvSpPr>
        <xdr:cNvPr id="255" name="フローチャート : 判断 254"/>
        <xdr:cNvSpPr/>
      </xdr:nvSpPr>
      <xdr:spPr>
        <a:xfrm>
          <a:off x="14732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6" name="テキスト ボックス 25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50800</xdr:rowOff>
    </xdr:from>
    <xdr:to>
      <xdr:col>20</xdr:col>
      <xdr:colOff>158750</xdr:colOff>
      <xdr:row>60</xdr:row>
      <xdr:rowOff>114300</xdr:rowOff>
    </xdr:to>
    <xdr:cxnSp macro="">
      <xdr:nvCxnSpPr>
        <xdr:cNvPr id="257" name="直線コネクタ 256"/>
        <xdr:cNvCxnSpPr/>
      </xdr:nvCxnSpPr>
      <xdr:spPr>
        <a:xfrm flipV="1">
          <a:off x="13004800" y="1033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133350</xdr:rowOff>
    </xdr:from>
    <xdr:to>
      <xdr:col>20</xdr:col>
      <xdr:colOff>209550</xdr:colOff>
      <xdr:row>60</xdr:row>
      <xdr:rowOff>63500</xdr:rowOff>
    </xdr:to>
    <xdr:sp macro="" textlink="">
      <xdr:nvSpPr>
        <xdr:cNvPr id="258" name="フローチャート : 判断 257"/>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73677</xdr:rowOff>
    </xdr:from>
    <xdr:ext cx="762000" cy="259045"/>
    <xdr:sp macro="" textlink="">
      <xdr:nvSpPr>
        <xdr:cNvPr id="259" name="テキスト ボックス 258"/>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60</xdr:row>
      <xdr:rowOff>38100</xdr:rowOff>
    </xdr:from>
    <xdr:to>
      <xdr:col>19</xdr:col>
      <xdr:colOff>6350</xdr:colOff>
      <xdr:row>60</xdr:row>
      <xdr:rowOff>139700</xdr:rowOff>
    </xdr:to>
    <xdr:sp macro="" textlink="">
      <xdr:nvSpPr>
        <xdr:cNvPr id="260" name="フローチャート : 判断 259"/>
        <xdr:cNvSpPr/>
      </xdr:nvSpPr>
      <xdr:spPr>
        <a:xfrm>
          <a:off x="12954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149877</xdr:rowOff>
    </xdr:from>
    <xdr:ext cx="762000" cy="259045"/>
    <xdr:sp macro="" textlink="">
      <xdr:nvSpPr>
        <xdr:cNvPr id="261" name="テキスト ボックス 260"/>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62</xdr:row>
      <xdr:rowOff>12700</xdr:rowOff>
    </xdr:from>
    <xdr:to>
      <xdr:col>24</xdr:col>
      <xdr:colOff>82550</xdr:colOff>
      <xdr:row>62</xdr:row>
      <xdr:rowOff>114300</xdr:rowOff>
    </xdr:to>
    <xdr:sp macro="" textlink="">
      <xdr:nvSpPr>
        <xdr:cNvPr id="267" name="円/楕円 266"/>
        <xdr:cNvSpPr/>
      </xdr:nvSpPr>
      <xdr:spPr>
        <a:xfrm>
          <a:off x="164592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92727</xdr:rowOff>
    </xdr:from>
    <xdr:ext cx="762000" cy="259045"/>
    <xdr:sp macro="" textlink="">
      <xdr:nvSpPr>
        <xdr:cNvPr id="268" name="その他該当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82550</xdr:rowOff>
    </xdr:from>
    <xdr:to>
      <xdr:col>22</xdr:col>
      <xdr:colOff>615950</xdr:colOff>
      <xdr:row>62</xdr:row>
      <xdr:rowOff>12700</xdr:rowOff>
    </xdr:to>
    <xdr:sp macro="" textlink="">
      <xdr:nvSpPr>
        <xdr:cNvPr id="269" name="円/楕円 268"/>
        <xdr:cNvSpPr/>
      </xdr:nvSpPr>
      <xdr:spPr>
        <a:xfrm>
          <a:off x="15621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168927</xdr:rowOff>
    </xdr:from>
    <xdr:ext cx="736600" cy="259045"/>
    <xdr:sp macro="" textlink="">
      <xdr:nvSpPr>
        <xdr:cNvPr id="270" name="テキスト ボックス 269"/>
        <xdr:cNvSpPr txBox="1"/>
      </xdr:nvSpPr>
      <xdr:spPr>
        <a:xfrm>
          <a:off x="15290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127000</xdr:rowOff>
    </xdr:from>
    <xdr:to>
      <xdr:col>21</xdr:col>
      <xdr:colOff>412750</xdr:colOff>
      <xdr:row>61</xdr:row>
      <xdr:rowOff>57150</xdr:rowOff>
    </xdr:to>
    <xdr:sp macro="" textlink="">
      <xdr:nvSpPr>
        <xdr:cNvPr id="271" name="円/楕円 270"/>
        <xdr:cNvSpPr/>
      </xdr:nvSpPr>
      <xdr:spPr>
        <a:xfrm>
          <a:off x="14732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41927</xdr:rowOff>
    </xdr:from>
    <xdr:ext cx="762000" cy="259045"/>
    <xdr:sp macro="" textlink="">
      <xdr:nvSpPr>
        <xdr:cNvPr id="272" name="テキスト ボックス 271"/>
        <xdr:cNvSpPr txBox="1"/>
      </xdr:nvSpPr>
      <xdr:spPr>
        <a:xfrm>
          <a:off x="14401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0</xdr:rowOff>
    </xdr:from>
    <xdr:to>
      <xdr:col>20</xdr:col>
      <xdr:colOff>209550</xdr:colOff>
      <xdr:row>60</xdr:row>
      <xdr:rowOff>101600</xdr:rowOff>
    </xdr:to>
    <xdr:sp macro="" textlink="">
      <xdr:nvSpPr>
        <xdr:cNvPr id="273" name="円/楕円 272"/>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86377</xdr:rowOff>
    </xdr:from>
    <xdr:ext cx="762000" cy="259045"/>
    <xdr:sp macro="" textlink="">
      <xdr:nvSpPr>
        <xdr:cNvPr id="274" name="テキスト ボックス 273"/>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63500</xdr:rowOff>
    </xdr:from>
    <xdr:to>
      <xdr:col>19</xdr:col>
      <xdr:colOff>6350</xdr:colOff>
      <xdr:row>60</xdr:row>
      <xdr:rowOff>165100</xdr:rowOff>
    </xdr:to>
    <xdr:sp macro="" textlink="">
      <xdr:nvSpPr>
        <xdr:cNvPr id="275" name="円/楕円 274"/>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149877</xdr:rowOff>
    </xdr:from>
    <xdr:ext cx="762000" cy="259045"/>
    <xdr:sp macro="" textlink="">
      <xdr:nvSpPr>
        <xdr:cNvPr id="276" name="テキスト ボックス 275"/>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補助費等に係る経常収支比率が類似団体平均を上回っているのは，ごみ処理や消防業務などを実施している一部事務組合への負担金が主な要因である。今後も八千代町第３次行財政集中改革プランに基づき補助金を交付するのに適当な事業なのかを見極め，不要な補助金については廃止を含めた見直しを行い，また，一部事務組合に対して徹底した経費削減を要望し，負担金の軽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104140</xdr:rowOff>
    </xdr:from>
    <xdr:to>
      <xdr:col>24</xdr:col>
      <xdr:colOff>31750</xdr:colOff>
      <xdr:row>40</xdr:row>
      <xdr:rowOff>157480</xdr:rowOff>
    </xdr:to>
    <xdr:cxnSp macro="">
      <xdr:nvCxnSpPr>
        <xdr:cNvPr id="304" name="直線コネクタ 303"/>
        <xdr:cNvCxnSpPr/>
      </xdr:nvCxnSpPr>
      <xdr:spPr>
        <a:xfrm flipV="1">
          <a:off x="16510000" y="55905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5"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6" name="直線コネクタ 305"/>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19067</xdr:rowOff>
    </xdr:from>
    <xdr:ext cx="762000" cy="259045"/>
    <xdr:sp macro="" textlink="">
      <xdr:nvSpPr>
        <xdr:cNvPr id="307"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628650</xdr:colOff>
      <xdr:row>32</xdr:row>
      <xdr:rowOff>104140</xdr:rowOff>
    </xdr:from>
    <xdr:to>
      <xdr:col>24</xdr:col>
      <xdr:colOff>120650</xdr:colOff>
      <xdr:row>32</xdr:row>
      <xdr:rowOff>104140</xdr:rowOff>
    </xdr:to>
    <xdr:cxnSp macro="">
      <xdr:nvCxnSpPr>
        <xdr:cNvPr id="308" name="直線コネクタ 307"/>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85090</xdr:rowOff>
    </xdr:to>
    <xdr:cxnSp macro="">
      <xdr:nvCxnSpPr>
        <xdr:cNvPr id="309" name="直線コネクタ 308"/>
        <xdr:cNvCxnSpPr/>
      </xdr:nvCxnSpPr>
      <xdr:spPr>
        <a:xfrm flipV="1">
          <a:off x="15671800" y="6375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81297</xdr:rowOff>
    </xdr:from>
    <xdr:ext cx="762000" cy="259045"/>
    <xdr:sp macro="" textlink="">
      <xdr:nvSpPr>
        <xdr:cNvPr id="310" name="補助費等平均値テキスト"/>
        <xdr:cNvSpPr txBox="1"/>
      </xdr:nvSpPr>
      <xdr:spPr>
        <a:xfrm>
          <a:off x="16598900" y="5910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11" name="フローチャート : 判断 310"/>
        <xdr:cNvSpPr/>
      </xdr:nvSpPr>
      <xdr:spPr>
        <a:xfrm>
          <a:off x="164592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85090</xdr:rowOff>
    </xdr:from>
    <xdr:to>
      <xdr:col>22</xdr:col>
      <xdr:colOff>565150</xdr:colOff>
      <xdr:row>37</xdr:row>
      <xdr:rowOff>130810</xdr:rowOff>
    </xdr:to>
    <xdr:cxnSp macro="">
      <xdr:nvCxnSpPr>
        <xdr:cNvPr id="312" name="直線コネクタ 311"/>
        <xdr:cNvCxnSpPr/>
      </xdr:nvCxnSpPr>
      <xdr:spPr>
        <a:xfrm flipV="1">
          <a:off x="14782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72390</xdr:rowOff>
    </xdr:from>
    <xdr:to>
      <xdr:col>22</xdr:col>
      <xdr:colOff>615950</xdr:colOff>
      <xdr:row>36</xdr:row>
      <xdr:rowOff>2540</xdr:rowOff>
    </xdr:to>
    <xdr:sp macro="" textlink="">
      <xdr:nvSpPr>
        <xdr:cNvPr id="313" name="フローチャート : 判断 312"/>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12717</xdr:rowOff>
    </xdr:from>
    <xdr:ext cx="736600" cy="259045"/>
    <xdr:sp macro="" textlink="">
      <xdr:nvSpPr>
        <xdr:cNvPr id="314" name="テキスト ボックス 313"/>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130810</xdr:rowOff>
    </xdr:from>
    <xdr:to>
      <xdr:col>21</xdr:col>
      <xdr:colOff>361950</xdr:colOff>
      <xdr:row>38</xdr:row>
      <xdr:rowOff>81280</xdr:rowOff>
    </xdr:to>
    <xdr:cxnSp macro="">
      <xdr:nvCxnSpPr>
        <xdr:cNvPr id="315" name="直線コネクタ 314"/>
        <xdr:cNvCxnSpPr/>
      </xdr:nvCxnSpPr>
      <xdr:spPr>
        <a:xfrm flipV="1">
          <a:off x="13893800" y="6474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64770</xdr:rowOff>
    </xdr:from>
    <xdr:to>
      <xdr:col>21</xdr:col>
      <xdr:colOff>412750</xdr:colOff>
      <xdr:row>35</xdr:row>
      <xdr:rowOff>166370</xdr:rowOff>
    </xdr:to>
    <xdr:sp macro="" textlink="">
      <xdr:nvSpPr>
        <xdr:cNvPr id="316" name="フローチャート : 判断 315"/>
        <xdr:cNvSpPr/>
      </xdr:nvSpPr>
      <xdr:spPr>
        <a:xfrm>
          <a:off x="14732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17" name="テキスト ボックス 316"/>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39</xdr:row>
      <xdr:rowOff>62230</xdr:rowOff>
    </xdr:to>
    <xdr:cxnSp macro="">
      <xdr:nvCxnSpPr>
        <xdr:cNvPr id="318" name="直線コネクタ 317"/>
        <xdr:cNvCxnSpPr/>
      </xdr:nvCxnSpPr>
      <xdr:spPr>
        <a:xfrm flipV="1">
          <a:off x="13004800" y="6596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19" name="フローチャート : 判断 318"/>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0" name="テキスト ボックス 319"/>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1" name="フローチャート : 判断 320"/>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2" name="テキスト ボックス 321"/>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28" name="円/楕円 327"/>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124477</xdr:rowOff>
    </xdr:from>
    <xdr:ext cx="762000" cy="259045"/>
    <xdr:sp macro="" textlink="">
      <xdr:nvSpPr>
        <xdr:cNvPr id="329"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34290</xdr:rowOff>
    </xdr:from>
    <xdr:to>
      <xdr:col>22</xdr:col>
      <xdr:colOff>615950</xdr:colOff>
      <xdr:row>37</xdr:row>
      <xdr:rowOff>135890</xdr:rowOff>
    </xdr:to>
    <xdr:sp macro="" textlink="">
      <xdr:nvSpPr>
        <xdr:cNvPr id="330" name="円/楕円 329"/>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120667</xdr:rowOff>
    </xdr:from>
    <xdr:ext cx="736600" cy="259045"/>
    <xdr:sp macro="" textlink="">
      <xdr:nvSpPr>
        <xdr:cNvPr id="331" name="テキスト ボックス 330"/>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80010</xdr:rowOff>
    </xdr:from>
    <xdr:to>
      <xdr:col>21</xdr:col>
      <xdr:colOff>412750</xdr:colOff>
      <xdr:row>38</xdr:row>
      <xdr:rowOff>10160</xdr:rowOff>
    </xdr:to>
    <xdr:sp macro="" textlink="">
      <xdr:nvSpPr>
        <xdr:cNvPr id="332" name="円/楕円 331"/>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166387</xdr:rowOff>
    </xdr:from>
    <xdr:ext cx="762000" cy="259045"/>
    <xdr:sp macro="" textlink="">
      <xdr:nvSpPr>
        <xdr:cNvPr id="333" name="テキスト ボックス 332"/>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4" name="円/楕円 333"/>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5" name="テキスト ボックス 334"/>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11430</xdr:rowOff>
    </xdr:from>
    <xdr:to>
      <xdr:col>19</xdr:col>
      <xdr:colOff>6350</xdr:colOff>
      <xdr:row>39</xdr:row>
      <xdr:rowOff>113030</xdr:rowOff>
    </xdr:to>
    <xdr:sp macro="" textlink="">
      <xdr:nvSpPr>
        <xdr:cNvPr id="336" name="円/楕円 335"/>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97807</xdr:rowOff>
    </xdr:from>
    <xdr:ext cx="762000" cy="259045"/>
    <xdr:sp macro="" textlink="">
      <xdr:nvSpPr>
        <xdr:cNvPr id="337" name="テキスト ボックス 336"/>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過去からの地方債発行の抑制に加え，平成１３，１４年度に行った高利率の地方債の繰上償還（約２億円）により公債費に係る経常収支比率は類似団体平均を大きく下回っており，平成２５年度決算では６．９ポイント低くなっている。また，人口１人当たりの公債費も類似団体平均と比べ低くなっている。庁舎建設事業に伴い発行した地方債や臨時財政対策債の元金償還開始により公債費は近年増加傾向にあり，公債費のピークは平成３２年度と見込まれている。今後は普通建設事業の精査により，地方債の発行も必要最小限に抑え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168148</xdr:rowOff>
    </xdr:from>
    <xdr:to>
      <xdr:col>7</xdr:col>
      <xdr:colOff>15875</xdr:colOff>
      <xdr:row>81</xdr:row>
      <xdr:rowOff>124713</xdr:rowOff>
    </xdr:to>
    <xdr:cxnSp macro="">
      <xdr:nvCxnSpPr>
        <xdr:cNvPr id="363" name="直線コネクタ 362"/>
        <xdr:cNvCxnSpPr/>
      </xdr:nvCxnSpPr>
      <xdr:spPr>
        <a:xfrm flipV="1">
          <a:off x="4826000" y="12512548"/>
          <a:ext cx="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96790</xdr:rowOff>
    </xdr:from>
    <xdr:ext cx="762000" cy="259045"/>
    <xdr:sp macro="" textlink="">
      <xdr:nvSpPr>
        <xdr:cNvPr id="364" name="公債費最小値テキスト"/>
        <xdr:cNvSpPr txBox="1"/>
      </xdr:nvSpPr>
      <xdr:spPr>
        <a:xfrm>
          <a:off x="4914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81</xdr:row>
      <xdr:rowOff>124713</xdr:rowOff>
    </xdr:from>
    <xdr:to>
      <xdr:col>7</xdr:col>
      <xdr:colOff>104775</xdr:colOff>
      <xdr:row>81</xdr:row>
      <xdr:rowOff>124713</xdr:rowOff>
    </xdr:to>
    <xdr:cxnSp macro="">
      <xdr:nvCxnSpPr>
        <xdr:cNvPr id="365" name="直線コネクタ 364"/>
        <xdr:cNvCxnSpPr/>
      </xdr:nvCxnSpPr>
      <xdr:spPr>
        <a:xfrm>
          <a:off x="4737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83075</xdr:rowOff>
    </xdr:from>
    <xdr:ext cx="762000" cy="259045"/>
    <xdr:sp macro="" textlink="">
      <xdr:nvSpPr>
        <xdr:cNvPr id="366"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72</xdr:row>
      <xdr:rowOff>168148</xdr:rowOff>
    </xdr:from>
    <xdr:to>
      <xdr:col>7</xdr:col>
      <xdr:colOff>104775</xdr:colOff>
      <xdr:row>72</xdr:row>
      <xdr:rowOff>168148</xdr:rowOff>
    </xdr:to>
    <xdr:cxnSp macro="">
      <xdr:nvCxnSpPr>
        <xdr:cNvPr id="367" name="直線コネクタ 366"/>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83566</xdr:rowOff>
    </xdr:from>
    <xdr:to>
      <xdr:col>7</xdr:col>
      <xdr:colOff>15875</xdr:colOff>
      <xdr:row>75</xdr:row>
      <xdr:rowOff>92710</xdr:rowOff>
    </xdr:to>
    <xdr:cxnSp macro="">
      <xdr:nvCxnSpPr>
        <xdr:cNvPr id="368" name="直線コネクタ 367"/>
        <xdr:cNvCxnSpPr/>
      </xdr:nvCxnSpPr>
      <xdr:spPr>
        <a:xfrm flipV="1">
          <a:off x="3987800" y="12942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121429</xdr:rowOff>
    </xdr:from>
    <xdr:ext cx="762000" cy="259045"/>
    <xdr:sp macro="" textlink="">
      <xdr:nvSpPr>
        <xdr:cNvPr id="369" name="公債費平均値テキスト"/>
        <xdr:cNvSpPr txBox="1"/>
      </xdr:nvSpPr>
      <xdr:spPr>
        <a:xfrm>
          <a:off x="4914900" y="13494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70" name="フローチャート : 判断 369"/>
        <xdr:cNvSpPr/>
      </xdr:nvSpPr>
      <xdr:spPr>
        <a:xfrm>
          <a:off x="47752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110998</xdr:rowOff>
    </xdr:to>
    <xdr:cxnSp macro="">
      <xdr:nvCxnSpPr>
        <xdr:cNvPr id="371" name="直線コネクタ 370"/>
        <xdr:cNvCxnSpPr/>
      </xdr:nvCxnSpPr>
      <xdr:spPr>
        <a:xfrm flipV="1">
          <a:off x="3098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51054</xdr:rowOff>
    </xdr:from>
    <xdr:to>
      <xdr:col>5</xdr:col>
      <xdr:colOff>600075</xdr:colOff>
      <xdr:row>79</xdr:row>
      <xdr:rowOff>152654</xdr:rowOff>
    </xdr:to>
    <xdr:sp macro="" textlink="">
      <xdr:nvSpPr>
        <xdr:cNvPr id="372" name="フローチャート : 判断 371"/>
        <xdr:cNvSpPr/>
      </xdr:nvSpPr>
      <xdr:spPr>
        <a:xfrm>
          <a:off x="3937000" y="135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137431</xdr:rowOff>
    </xdr:from>
    <xdr:ext cx="736600" cy="259045"/>
    <xdr:sp macro="" textlink="">
      <xdr:nvSpPr>
        <xdr:cNvPr id="373" name="テキスト ボックス 372"/>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110998</xdr:rowOff>
    </xdr:from>
    <xdr:to>
      <xdr:col>4</xdr:col>
      <xdr:colOff>346075</xdr:colOff>
      <xdr:row>75</xdr:row>
      <xdr:rowOff>120142</xdr:rowOff>
    </xdr:to>
    <xdr:cxnSp macro="">
      <xdr:nvCxnSpPr>
        <xdr:cNvPr id="374" name="直線コネクタ 373"/>
        <xdr:cNvCxnSpPr/>
      </xdr:nvCxnSpPr>
      <xdr:spPr>
        <a:xfrm flipV="1">
          <a:off x="2209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96774</xdr:rowOff>
    </xdr:from>
    <xdr:to>
      <xdr:col>4</xdr:col>
      <xdr:colOff>396875</xdr:colOff>
      <xdr:row>80</xdr:row>
      <xdr:rowOff>26924</xdr:rowOff>
    </xdr:to>
    <xdr:sp macro="" textlink="">
      <xdr:nvSpPr>
        <xdr:cNvPr id="375" name="フローチャート : 判断 374"/>
        <xdr:cNvSpPr/>
      </xdr:nvSpPr>
      <xdr:spPr>
        <a:xfrm>
          <a:off x="3048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11701</xdr:rowOff>
    </xdr:from>
    <xdr:ext cx="762000" cy="259045"/>
    <xdr:sp macro="" textlink="">
      <xdr:nvSpPr>
        <xdr:cNvPr id="376" name="テキスト ボックス 375"/>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120142</xdr:rowOff>
    </xdr:from>
    <xdr:to>
      <xdr:col>3</xdr:col>
      <xdr:colOff>142875</xdr:colOff>
      <xdr:row>76</xdr:row>
      <xdr:rowOff>30987</xdr:rowOff>
    </xdr:to>
    <xdr:cxnSp macro="">
      <xdr:nvCxnSpPr>
        <xdr:cNvPr id="377" name="直線コネクタ 376"/>
        <xdr:cNvCxnSpPr/>
      </xdr:nvCxnSpPr>
      <xdr:spPr>
        <a:xfrm flipV="1">
          <a:off x="1320800" y="129788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124206</xdr:rowOff>
    </xdr:from>
    <xdr:to>
      <xdr:col>3</xdr:col>
      <xdr:colOff>193675</xdr:colOff>
      <xdr:row>80</xdr:row>
      <xdr:rowOff>54356</xdr:rowOff>
    </xdr:to>
    <xdr:sp macro="" textlink="">
      <xdr:nvSpPr>
        <xdr:cNvPr id="378" name="フローチャート : 判断 377"/>
        <xdr:cNvSpPr/>
      </xdr:nvSpPr>
      <xdr:spPr>
        <a:xfrm>
          <a:off x="2159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39133</xdr:rowOff>
    </xdr:from>
    <xdr:ext cx="762000" cy="259045"/>
    <xdr:sp macro="" textlink="">
      <xdr:nvSpPr>
        <xdr:cNvPr id="379" name="テキスト ボックス 378"/>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80" name="フローチャート : 判断 379"/>
        <xdr:cNvSpPr/>
      </xdr:nvSpPr>
      <xdr:spPr>
        <a:xfrm>
          <a:off x="12700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139716</xdr:rowOff>
    </xdr:from>
    <xdr:ext cx="762000" cy="259045"/>
    <xdr:sp macro="" textlink="">
      <xdr:nvSpPr>
        <xdr:cNvPr id="381" name="テキスト ボックス 380"/>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32766</xdr:rowOff>
    </xdr:from>
    <xdr:to>
      <xdr:col>7</xdr:col>
      <xdr:colOff>66675</xdr:colOff>
      <xdr:row>75</xdr:row>
      <xdr:rowOff>134366</xdr:rowOff>
    </xdr:to>
    <xdr:sp macro="" textlink="">
      <xdr:nvSpPr>
        <xdr:cNvPr id="387" name="円/楕円 386"/>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49293</xdr:rowOff>
    </xdr:from>
    <xdr:ext cx="762000" cy="259045"/>
    <xdr:sp macro="" textlink="">
      <xdr:nvSpPr>
        <xdr:cNvPr id="388"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9" name="円/楕円 388"/>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90" name="テキスト ボックス 389"/>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60198</xdr:rowOff>
    </xdr:from>
    <xdr:to>
      <xdr:col>4</xdr:col>
      <xdr:colOff>396875</xdr:colOff>
      <xdr:row>75</xdr:row>
      <xdr:rowOff>161798</xdr:rowOff>
    </xdr:to>
    <xdr:sp macro="" textlink="">
      <xdr:nvSpPr>
        <xdr:cNvPr id="391" name="円/楕円 390"/>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525</xdr:rowOff>
    </xdr:from>
    <xdr:ext cx="762000" cy="259045"/>
    <xdr:sp macro="" textlink="">
      <xdr:nvSpPr>
        <xdr:cNvPr id="392" name="テキスト ボックス 391"/>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69342</xdr:rowOff>
    </xdr:from>
    <xdr:to>
      <xdr:col>3</xdr:col>
      <xdr:colOff>193675</xdr:colOff>
      <xdr:row>75</xdr:row>
      <xdr:rowOff>170942</xdr:rowOff>
    </xdr:to>
    <xdr:sp macro="" textlink="">
      <xdr:nvSpPr>
        <xdr:cNvPr id="393" name="円/楕円 392"/>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9669</xdr:rowOff>
    </xdr:from>
    <xdr:ext cx="762000" cy="259045"/>
    <xdr:sp macro="" textlink="">
      <xdr:nvSpPr>
        <xdr:cNvPr id="394" name="テキスト ボックス 393"/>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5" name="円/楕円 394"/>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6" name="テキスト ボックス 395"/>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補助費等などが類似団体を上回っていることから類似団体平均と比較して高い状態にある。前年度に比べて低下したのは人件費及び補助費等に係る経常経費充当一般財源等の減少が主な要因である。今後も八千代町第３次行財政集中改革プランに基づく徹底した経費削減を行い，また，平成２５年度の職員数１７７人を基準に定員適正化を推し進めるなど歳出の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127000</xdr:rowOff>
    </xdr:from>
    <xdr:to>
      <xdr:col>24</xdr:col>
      <xdr:colOff>31750</xdr:colOff>
      <xdr:row>80</xdr:row>
      <xdr:rowOff>81280</xdr:rowOff>
    </xdr:to>
    <xdr:cxnSp macro="">
      <xdr:nvCxnSpPr>
        <xdr:cNvPr id="424" name="直線コネクタ 423"/>
        <xdr:cNvCxnSpPr/>
      </xdr:nvCxnSpPr>
      <xdr:spPr>
        <a:xfrm flipV="1">
          <a:off x="16510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53357</xdr:rowOff>
    </xdr:from>
    <xdr:ext cx="762000" cy="259045"/>
    <xdr:sp macro="" textlink="">
      <xdr:nvSpPr>
        <xdr:cNvPr id="425"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23</xdr:col>
      <xdr:colOff>628650</xdr:colOff>
      <xdr:row>80</xdr:row>
      <xdr:rowOff>81280</xdr:rowOff>
    </xdr:from>
    <xdr:to>
      <xdr:col>24</xdr:col>
      <xdr:colOff>120650</xdr:colOff>
      <xdr:row>80</xdr:row>
      <xdr:rowOff>81280</xdr:rowOff>
    </xdr:to>
    <xdr:cxnSp macro="">
      <xdr:nvCxnSpPr>
        <xdr:cNvPr id="426" name="直線コネクタ 425"/>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127000</xdr:rowOff>
    </xdr:from>
    <xdr:to>
      <xdr:col>24</xdr:col>
      <xdr:colOff>120650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111761</xdr:rowOff>
    </xdr:from>
    <xdr:to>
      <xdr:col>24</xdr:col>
      <xdr:colOff>31750</xdr:colOff>
      <xdr:row>78</xdr:row>
      <xdr:rowOff>142239</xdr:rowOff>
    </xdr:to>
    <xdr:cxnSp macro="">
      <xdr:nvCxnSpPr>
        <xdr:cNvPr id="429" name="直線コネクタ 428"/>
        <xdr:cNvCxnSpPr/>
      </xdr:nvCxnSpPr>
      <xdr:spPr>
        <a:xfrm flipV="1">
          <a:off x="15671800" y="13484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146067</xdr:rowOff>
    </xdr:from>
    <xdr:ext cx="762000" cy="259045"/>
    <xdr:sp macro="" textlink="">
      <xdr:nvSpPr>
        <xdr:cNvPr id="430" name="公債費以外平均値テキスト"/>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31" name="フローチャート : 判断 430"/>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142239</xdr:rowOff>
    </xdr:to>
    <xdr:cxnSp macro="">
      <xdr:nvCxnSpPr>
        <xdr:cNvPr id="432" name="直線コネクタ 431"/>
        <xdr:cNvCxnSpPr/>
      </xdr:nvCxnSpPr>
      <xdr:spPr>
        <a:xfrm>
          <a:off x="14782800" y="13385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144780</xdr:rowOff>
    </xdr:from>
    <xdr:to>
      <xdr:col>22</xdr:col>
      <xdr:colOff>615950</xdr:colOff>
      <xdr:row>75</xdr:row>
      <xdr:rowOff>74930</xdr:rowOff>
    </xdr:to>
    <xdr:sp macro="" textlink="">
      <xdr:nvSpPr>
        <xdr:cNvPr id="433" name="フローチャート : 判断 432"/>
        <xdr:cNvSpPr/>
      </xdr:nvSpPr>
      <xdr:spPr>
        <a:xfrm>
          <a:off x="15621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34" name="テキスト ボックス 433"/>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27939</xdr:rowOff>
    </xdr:to>
    <xdr:cxnSp macro="">
      <xdr:nvCxnSpPr>
        <xdr:cNvPr id="435" name="直線コネクタ 434"/>
        <xdr:cNvCxnSpPr/>
      </xdr:nvCxnSpPr>
      <xdr:spPr>
        <a:xfrm flipV="1">
          <a:off x="13893800" y="13385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83820</xdr:rowOff>
    </xdr:from>
    <xdr:to>
      <xdr:col>21</xdr:col>
      <xdr:colOff>412750</xdr:colOff>
      <xdr:row>75</xdr:row>
      <xdr:rowOff>13970</xdr:rowOff>
    </xdr:to>
    <xdr:sp macro="" textlink="">
      <xdr:nvSpPr>
        <xdr:cNvPr id="436" name="フローチャート : 判断 435"/>
        <xdr:cNvSpPr/>
      </xdr:nvSpPr>
      <xdr:spPr>
        <a:xfrm>
          <a:off x="14732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24147</xdr:rowOff>
    </xdr:from>
    <xdr:ext cx="762000" cy="259045"/>
    <xdr:sp macro="" textlink="">
      <xdr:nvSpPr>
        <xdr:cNvPr id="437" name="テキスト ボックス 436"/>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27939</xdr:rowOff>
    </xdr:from>
    <xdr:to>
      <xdr:col>20</xdr:col>
      <xdr:colOff>158750</xdr:colOff>
      <xdr:row>79</xdr:row>
      <xdr:rowOff>92711</xdr:rowOff>
    </xdr:to>
    <xdr:cxnSp macro="">
      <xdr:nvCxnSpPr>
        <xdr:cNvPr id="438" name="直線コネクタ 437"/>
        <xdr:cNvCxnSpPr/>
      </xdr:nvCxnSpPr>
      <xdr:spPr>
        <a:xfrm flipV="1">
          <a:off x="13004800" y="134010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110490</xdr:rowOff>
    </xdr:from>
    <xdr:to>
      <xdr:col>20</xdr:col>
      <xdr:colOff>209550</xdr:colOff>
      <xdr:row>74</xdr:row>
      <xdr:rowOff>40640</xdr:rowOff>
    </xdr:to>
    <xdr:sp macro="" textlink="">
      <xdr:nvSpPr>
        <xdr:cNvPr id="439" name="フローチャート : 判断 438"/>
        <xdr:cNvSpPr/>
      </xdr:nvSpPr>
      <xdr:spPr>
        <a:xfrm>
          <a:off x="13843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50817</xdr:rowOff>
    </xdr:from>
    <xdr:ext cx="762000" cy="259045"/>
    <xdr:sp macro="" textlink="">
      <xdr:nvSpPr>
        <xdr:cNvPr id="440" name="テキスト ボックス 439"/>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41" name="フローチャート : 判断 440"/>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42" name="テキスト ボックス 441"/>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48" name="円/楕円 447"/>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49"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91439</xdr:rowOff>
    </xdr:from>
    <xdr:to>
      <xdr:col>22</xdr:col>
      <xdr:colOff>615950</xdr:colOff>
      <xdr:row>79</xdr:row>
      <xdr:rowOff>21589</xdr:rowOff>
    </xdr:to>
    <xdr:sp macro="" textlink="">
      <xdr:nvSpPr>
        <xdr:cNvPr id="450" name="円/楕円 449"/>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6366</xdr:rowOff>
    </xdr:from>
    <xdr:ext cx="736600" cy="259045"/>
    <xdr:sp macro="" textlink="">
      <xdr:nvSpPr>
        <xdr:cNvPr id="451" name="テキスト ボックス 450"/>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2" name="円/楕円 451"/>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3" name="テキスト ボックス 45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54" name="円/楕円 453"/>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55" name="テキスト ボックス 454"/>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6" name="円/楕円 455"/>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7" name="テキスト ボックス 456"/>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茨城県八千代町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99454</xdr:rowOff>
    </xdr:from>
    <xdr:to>
      <xdr:col>4</xdr:col>
      <xdr:colOff>1117600</xdr:colOff>
      <xdr:row>20</xdr:row>
      <xdr:rowOff>139230</xdr:rowOff>
    </xdr:to>
    <xdr:cxnSp macro="">
      <xdr:nvCxnSpPr>
        <xdr:cNvPr id="45" name="直線コネクタ 44"/>
        <xdr:cNvCxnSpPr/>
      </xdr:nvCxnSpPr>
      <xdr:spPr bwMode="auto">
        <a:xfrm flipV="1">
          <a:off x="5651500" y="2204479"/>
          <a:ext cx="0" cy="1411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111307</xdr:rowOff>
    </xdr:from>
    <xdr:ext cx="762000" cy="259045"/>
    <xdr:sp macro="" textlink="">
      <xdr:nvSpPr>
        <xdr:cNvPr id="46" name="人口1人当たり決算額の推移最小値テキスト130"/>
        <xdr:cNvSpPr txBox="1"/>
      </xdr:nvSpPr>
      <xdr:spPr>
        <a:xfrm>
          <a:off x="5740400" y="35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56,858</a:t>
          </a:r>
          <a:endParaRPr kumimoji="1" lang="ja-JP" altLang="en-US" sz="1000" b="1">
            <a:latin typeface="ＭＳ Ｐゴシック"/>
          </a:endParaRPr>
        </a:p>
      </xdr:txBody>
    </xdr:sp>
    <xdr:clientData/>
  </xdr:oneCellAnchor>
  <xdr:twoCellAnchor>
    <xdr:from>
      <xdr:col>4</xdr:col>
      <xdr:colOff>1028700</xdr:colOff>
      <xdr:row>20</xdr:row>
      <xdr:rowOff>139230</xdr:rowOff>
    </xdr:from>
    <xdr:to>
      <xdr:col>5</xdr:col>
      <xdr:colOff>73025</xdr:colOff>
      <xdr:row>20</xdr:row>
      <xdr:rowOff>139230</xdr:rowOff>
    </xdr:to>
    <xdr:cxnSp macro="">
      <xdr:nvCxnSpPr>
        <xdr:cNvPr id="47" name="直線コネクタ 46"/>
        <xdr:cNvCxnSpPr/>
      </xdr:nvCxnSpPr>
      <xdr:spPr bwMode="auto">
        <a:xfrm>
          <a:off x="5562600" y="3615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14381</xdr:rowOff>
    </xdr:from>
    <xdr:ext cx="762000" cy="259045"/>
    <xdr:sp macro="" textlink="">
      <xdr:nvSpPr>
        <xdr:cNvPr id="48" name="人口1人当たり決算額の推移最大値テキスト130"/>
        <xdr:cNvSpPr txBox="1"/>
      </xdr:nvSpPr>
      <xdr:spPr>
        <a:xfrm>
          <a:off x="5740400" y="19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130,946</a:t>
          </a:r>
          <a:endParaRPr kumimoji="1" lang="ja-JP" altLang="en-US" sz="1000" b="1">
            <a:latin typeface="ＭＳ Ｐゴシック"/>
          </a:endParaRPr>
        </a:p>
      </xdr:txBody>
    </xdr:sp>
    <xdr:clientData/>
  </xdr:oneCellAnchor>
  <xdr:twoCellAnchor>
    <xdr:from>
      <xdr:col>4</xdr:col>
      <xdr:colOff>1028700</xdr:colOff>
      <xdr:row>12</xdr:row>
      <xdr:rowOff>99454</xdr:rowOff>
    </xdr:from>
    <xdr:to>
      <xdr:col>5</xdr:col>
      <xdr:colOff>73025</xdr:colOff>
      <xdr:row>12</xdr:row>
      <xdr:rowOff>99454</xdr:rowOff>
    </xdr:to>
    <xdr:cxnSp macro="">
      <xdr:nvCxnSpPr>
        <xdr:cNvPr id="49" name="直線コネクタ 48"/>
        <xdr:cNvCxnSpPr/>
      </xdr:nvCxnSpPr>
      <xdr:spPr bwMode="auto">
        <a:xfrm>
          <a:off x="5562600" y="2204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86042</xdr:rowOff>
    </xdr:from>
    <xdr:to>
      <xdr:col>4</xdr:col>
      <xdr:colOff>1117600</xdr:colOff>
      <xdr:row>19</xdr:row>
      <xdr:rowOff>137287</xdr:rowOff>
    </xdr:to>
    <xdr:cxnSp macro="">
      <xdr:nvCxnSpPr>
        <xdr:cNvPr id="50" name="直線コネクタ 49"/>
        <xdr:cNvCxnSpPr/>
      </xdr:nvCxnSpPr>
      <xdr:spPr bwMode="auto">
        <a:xfrm>
          <a:off x="5003800" y="3391217"/>
          <a:ext cx="647700" cy="51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140314</xdr:rowOff>
    </xdr:from>
    <xdr:ext cx="762000" cy="259045"/>
    <xdr:sp macro="" textlink="">
      <xdr:nvSpPr>
        <xdr:cNvPr id="51" name="人口1人当たり決算額の推移平均値テキスト130"/>
        <xdr:cNvSpPr txBox="1"/>
      </xdr:nvSpPr>
      <xdr:spPr>
        <a:xfrm>
          <a:off x="5740400" y="2588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123787</xdr:rowOff>
    </xdr:from>
    <xdr:to>
      <xdr:col>5</xdr:col>
      <xdr:colOff>34925</xdr:colOff>
      <xdr:row>16</xdr:row>
      <xdr:rowOff>53937</xdr:rowOff>
    </xdr:to>
    <xdr:sp macro="" textlink="">
      <xdr:nvSpPr>
        <xdr:cNvPr id="52" name="フローチャート : 判断 51"/>
        <xdr:cNvSpPr/>
      </xdr:nvSpPr>
      <xdr:spPr bwMode="auto">
        <a:xfrm>
          <a:off x="56007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6642</xdr:rowOff>
    </xdr:from>
    <xdr:to>
      <xdr:col>4</xdr:col>
      <xdr:colOff>469900</xdr:colOff>
      <xdr:row>19</xdr:row>
      <xdr:rowOff>86042</xdr:rowOff>
    </xdr:to>
    <xdr:cxnSp macro="">
      <xdr:nvCxnSpPr>
        <xdr:cNvPr id="53" name="直線コネクタ 52"/>
        <xdr:cNvCxnSpPr/>
      </xdr:nvCxnSpPr>
      <xdr:spPr bwMode="auto">
        <a:xfrm>
          <a:off x="4305300" y="3311817"/>
          <a:ext cx="698500" cy="7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85687</xdr:rowOff>
    </xdr:from>
    <xdr:to>
      <xdr:col>4</xdr:col>
      <xdr:colOff>520700</xdr:colOff>
      <xdr:row>16</xdr:row>
      <xdr:rowOff>15837</xdr:rowOff>
    </xdr:to>
    <xdr:sp macro="" textlink="">
      <xdr:nvSpPr>
        <xdr:cNvPr id="54" name="フローチャート : 判断 53"/>
        <xdr:cNvSpPr/>
      </xdr:nvSpPr>
      <xdr:spPr bwMode="auto">
        <a:xfrm>
          <a:off x="4953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26014</xdr:rowOff>
    </xdr:from>
    <xdr:ext cx="736600" cy="259045"/>
    <xdr:sp macro="" textlink="">
      <xdr:nvSpPr>
        <xdr:cNvPr id="55" name="テキスト ボックス 54"/>
        <xdr:cNvSpPr txBox="1"/>
      </xdr:nvSpPr>
      <xdr:spPr>
        <a:xfrm>
          <a:off x="4622800" y="2473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6642</xdr:rowOff>
    </xdr:from>
    <xdr:to>
      <xdr:col>3</xdr:col>
      <xdr:colOff>904875</xdr:colOff>
      <xdr:row>19</xdr:row>
      <xdr:rowOff>9690</xdr:rowOff>
    </xdr:to>
    <xdr:cxnSp macro="">
      <xdr:nvCxnSpPr>
        <xdr:cNvPr id="56" name="直線コネクタ 55"/>
        <xdr:cNvCxnSpPr/>
      </xdr:nvCxnSpPr>
      <xdr:spPr bwMode="auto">
        <a:xfrm flipV="1">
          <a:off x="3606800" y="3311817"/>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42996</xdr:rowOff>
    </xdr:from>
    <xdr:to>
      <xdr:col>3</xdr:col>
      <xdr:colOff>955675</xdr:colOff>
      <xdr:row>15</xdr:row>
      <xdr:rowOff>144596</xdr:rowOff>
    </xdr:to>
    <xdr:sp macro="" textlink="">
      <xdr:nvSpPr>
        <xdr:cNvPr id="57" name="フローチャート : 判断 56"/>
        <xdr:cNvSpPr/>
      </xdr:nvSpPr>
      <xdr:spPr bwMode="auto">
        <a:xfrm>
          <a:off x="4254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154773</xdr:rowOff>
    </xdr:from>
    <xdr:ext cx="762000" cy="259045"/>
    <xdr:sp macro="" textlink="">
      <xdr:nvSpPr>
        <xdr:cNvPr id="58" name="テキスト ボックス 57"/>
        <xdr:cNvSpPr txBox="1"/>
      </xdr:nvSpPr>
      <xdr:spPr>
        <a:xfrm>
          <a:off x="3924300" y="24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9690</xdr:rowOff>
    </xdr:from>
    <xdr:to>
      <xdr:col>3</xdr:col>
      <xdr:colOff>206375</xdr:colOff>
      <xdr:row>19</xdr:row>
      <xdr:rowOff>44266</xdr:rowOff>
    </xdr:to>
    <xdr:cxnSp macro="">
      <xdr:nvCxnSpPr>
        <xdr:cNvPr id="59" name="直線コネクタ 58"/>
        <xdr:cNvCxnSpPr/>
      </xdr:nvCxnSpPr>
      <xdr:spPr bwMode="auto">
        <a:xfrm flipV="1">
          <a:off x="2908300" y="3314865"/>
          <a:ext cx="698500" cy="3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100432</xdr:rowOff>
    </xdr:from>
    <xdr:to>
      <xdr:col>3</xdr:col>
      <xdr:colOff>257175</xdr:colOff>
      <xdr:row>15</xdr:row>
      <xdr:rowOff>30582</xdr:rowOff>
    </xdr:to>
    <xdr:sp macro="" textlink="">
      <xdr:nvSpPr>
        <xdr:cNvPr id="60" name="フローチャート : 判断 59"/>
        <xdr:cNvSpPr/>
      </xdr:nvSpPr>
      <xdr:spPr bwMode="auto">
        <a:xfrm>
          <a:off x="35560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40759</xdr:rowOff>
    </xdr:from>
    <xdr:ext cx="762000" cy="259045"/>
    <xdr:sp macro="" textlink="">
      <xdr:nvSpPr>
        <xdr:cNvPr id="61" name="テキスト ボックス 60"/>
        <xdr:cNvSpPr txBox="1"/>
      </xdr:nvSpPr>
      <xdr:spPr>
        <a:xfrm>
          <a:off x="3225800" y="231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144704</xdr:rowOff>
    </xdr:from>
    <xdr:to>
      <xdr:col>2</xdr:col>
      <xdr:colOff>692150</xdr:colOff>
      <xdr:row>15</xdr:row>
      <xdr:rowOff>74854</xdr:rowOff>
    </xdr:to>
    <xdr:sp macro="" textlink="">
      <xdr:nvSpPr>
        <xdr:cNvPr id="62" name="フローチャート : 判断 61"/>
        <xdr:cNvSpPr/>
      </xdr:nvSpPr>
      <xdr:spPr bwMode="auto">
        <a:xfrm>
          <a:off x="2857500" y="2592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85031</xdr:rowOff>
    </xdr:from>
    <xdr:ext cx="762000" cy="259045"/>
    <xdr:sp macro="" textlink="">
      <xdr:nvSpPr>
        <xdr:cNvPr id="63" name="テキスト ボックス 62"/>
        <xdr:cNvSpPr txBox="1"/>
      </xdr:nvSpPr>
      <xdr:spPr>
        <a:xfrm>
          <a:off x="2527300" y="2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86487</xdr:rowOff>
    </xdr:from>
    <xdr:to>
      <xdr:col>5</xdr:col>
      <xdr:colOff>34925</xdr:colOff>
      <xdr:row>20</xdr:row>
      <xdr:rowOff>16637</xdr:rowOff>
    </xdr:to>
    <xdr:sp macro="" textlink="">
      <xdr:nvSpPr>
        <xdr:cNvPr id="69" name="円/楕円 68"/>
        <xdr:cNvSpPr/>
      </xdr:nvSpPr>
      <xdr:spPr bwMode="auto">
        <a:xfrm>
          <a:off x="5600700" y="339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58564</xdr:rowOff>
    </xdr:from>
    <xdr:ext cx="762000" cy="259045"/>
    <xdr:sp macro="" textlink="">
      <xdr:nvSpPr>
        <xdr:cNvPr id="70" name="人口1人当たり決算額の推移該当値テキスト130"/>
        <xdr:cNvSpPr txBox="1"/>
      </xdr:nvSpPr>
      <xdr:spPr>
        <a:xfrm>
          <a:off x="5740400" y="336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65,960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35242</xdr:rowOff>
    </xdr:from>
    <xdr:to>
      <xdr:col>4</xdr:col>
      <xdr:colOff>520700</xdr:colOff>
      <xdr:row>19</xdr:row>
      <xdr:rowOff>136842</xdr:rowOff>
    </xdr:to>
    <xdr:sp macro="" textlink="">
      <xdr:nvSpPr>
        <xdr:cNvPr id="71" name="円/楕円 70"/>
        <xdr:cNvSpPr/>
      </xdr:nvSpPr>
      <xdr:spPr bwMode="auto">
        <a:xfrm>
          <a:off x="4953000" y="334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121619</xdr:rowOff>
    </xdr:from>
    <xdr:ext cx="736600" cy="259045"/>
    <xdr:sp macro="" textlink="">
      <xdr:nvSpPr>
        <xdr:cNvPr id="72" name="テキスト ボックス 71"/>
        <xdr:cNvSpPr txBox="1"/>
      </xdr:nvSpPr>
      <xdr:spPr>
        <a:xfrm>
          <a:off x="4622800" y="3426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127292</xdr:rowOff>
    </xdr:from>
    <xdr:to>
      <xdr:col>3</xdr:col>
      <xdr:colOff>955675</xdr:colOff>
      <xdr:row>19</xdr:row>
      <xdr:rowOff>57442</xdr:rowOff>
    </xdr:to>
    <xdr:sp macro="" textlink="">
      <xdr:nvSpPr>
        <xdr:cNvPr id="73" name="円/楕円 72"/>
        <xdr:cNvSpPr/>
      </xdr:nvSpPr>
      <xdr:spPr bwMode="auto">
        <a:xfrm>
          <a:off x="4254500" y="326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42219</xdr:rowOff>
    </xdr:from>
    <xdr:ext cx="762000" cy="259045"/>
    <xdr:sp macro="" textlink="">
      <xdr:nvSpPr>
        <xdr:cNvPr id="74" name="テキスト ボックス 73"/>
        <xdr:cNvSpPr txBox="1"/>
      </xdr:nvSpPr>
      <xdr:spPr>
        <a:xfrm>
          <a:off x="3924300" y="33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130340</xdr:rowOff>
    </xdr:from>
    <xdr:to>
      <xdr:col>3</xdr:col>
      <xdr:colOff>257175</xdr:colOff>
      <xdr:row>19</xdr:row>
      <xdr:rowOff>60490</xdr:rowOff>
    </xdr:to>
    <xdr:sp macro="" textlink="">
      <xdr:nvSpPr>
        <xdr:cNvPr id="75" name="円/楕円 74"/>
        <xdr:cNvSpPr/>
      </xdr:nvSpPr>
      <xdr:spPr bwMode="auto">
        <a:xfrm>
          <a:off x="3556000" y="326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45267</xdr:rowOff>
    </xdr:from>
    <xdr:ext cx="762000" cy="259045"/>
    <xdr:sp macro="" textlink="">
      <xdr:nvSpPr>
        <xdr:cNvPr id="76" name="テキスト ボックス 75"/>
        <xdr:cNvSpPr txBox="1"/>
      </xdr:nvSpPr>
      <xdr:spPr>
        <a:xfrm>
          <a:off x="3225800" y="33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72,658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164916</xdr:rowOff>
    </xdr:from>
    <xdr:to>
      <xdr:col>2</xdr:col>
      <xdr:colOff>692150</xdr:colOff>
      <xdr:row>19</xdr:row>
      <xdr:rowOff>95066</xdr:rowOff>
    </xdr:to>
    <xdr:sp macro="" textlink="">
      <xdr:nvSpPr>
        <xdr:cNvPr id="77" name="円/楕円 76"/>
        <xdr:cNvSpPr/>
      </xdr:nvSpPr>
      <xdr:spPr bwMode="auto">
        <a:xfrm>
          <a:off x="2857500" y="329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79843</xdr:rowOff>
    </xdr:from>
    <xdr:ext cx="762000" cy="259045"/>
    <xdr:sp macro="" textlink="">
      <xdr:nvSpPr>
        <xdr:cNvPr id="78" name="テキスト ボックス 77"/>
        <xdr:cNvSpPr txBox="1"/>
      </xdr:nvSpPr>
      <xdr:spPr>
        <a:xfrm>
          <a:off x="2527300" y="338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313081</xdr:rowOff>
    </xdr:from>
    <xdr:to>
      <xdr:col>4</xdr:col>
      <xdr:colOff>1117600</xdr:colOff>
      <xdr:row>38</xdr:row>
      <xdr:rowOff>136868</xdr:rowOff>
    </xdr:to>
    <xdr:cxnSp macro="">
      <xdr:nvCxnSpPr>
        <xdr:cNvPr id="108" name="直線コネクタ 107"/>
        <xdr:cNvCxnSpPr/>
      </xdr:nvCxnSpPr>
      <xdr:spPr bwMode="auto">
        <a:xfrm flipV="1">
          <a:off x="5651500" y="6237631"/>
          <a:ext cx="0" cy="13668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108945</xdr:rowOff>
    </xdr:from>
    <xdr:ext cx="762000" cy="259045"/>
    <xdr:sp macro="" textlink="">
      <xdr:nvSpPr>
        <xdr:cNvPr id="109" name="人口1人当たり決算額の推移最小値テキスト445"/>
        <xdr:cNvSpPr txBox="1"/>
      </xdr:nvSpPr>
      <xdr:spPr>
        <a:xfrm>
          <a:off x="5740400" y="757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8,741</a:t>
          </a:r>
          <a:endParaRPr kumimoji="1" lang="ja-JP" altLang="en-US" sz="1000" b="1">
            <a:latin typeface="ＭＳ Ｐゴシック"/>
          </a:endParaRPr>
        </a:p>
      </xdr:txBody>
    </xdr:sp>
    <xdr:clientData/>
  </xdr:oneCellAnchor>
  <xdr:twoCellAnchor>
    <xdr:from>
      <xdr:col>4</xdr:col>
      <xdr:colOff>1028700</xdr:colOff>
      <xdr:row>38</xdr:row>
      <xdr:rowOff>136868</xdr:rowOff>
    </xdr:from>
    <xdr:to>
      <xdr:col>5</xdr:col>
      <xdr:colOff>73025</xdr:colOff>
      <xdr:row>38</xdr:row>
      <xdr:rowOff>136868</xdr:rowOff>
    </xdr:to>
    <xdr:cxnSp macro="">
      <xdr:nvCxnSpPr>
        <xdr:cNvPr id="110" name="直線コネクタ 109"/>
        <xdr:cNvCxnSpPr/>
      </xdr:nvCxnSpPr>
      <xdr:spPr bwMode="auto">
        <a:xfrm>
          <a:off x="5562600" y="7604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56558</xdr:rowOff>
    </xdr:from>
    <xdr:ext cx="762000" cy="259045"/>
    <xdr:sp macro="" textlink="">
      <xdr:nvSpPr>
        <xdr:cNvPr id="111" name="人口1人当たり決算額の推移最大値テキスト445"/>
        <xdr:cNvSpPr txBox="1"/>
      </xdr:nvSpPr>
      <xdr:spPr>
        <a:xfrm>
          <a:off x="5740400" y="598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44,616</a:t>
          </a:r>
          <a:endParaRPr kumimoji="1" lang="ja-JP" altLang="en-US" sz="1000" b="1">
            <a:latin typeface="ＭＳ Ｐゴシック"/>
          </a:endParaRPr>
        </a:p>
      </xdr:txBody>
    </xdr:sp>
    <xdr:clientData/>
  </xdr:oneCellAnchor>
  <xdr:twoCellAnchor>
    <xdr:from>
      <xdr:col>4</xdr:col>
      <xdr:colOff>1028700</xdr:colOff>
      <xdr:row>33</xdr:row>
      <xdr:rowOff>313081</xdr:rowOff>
    </xdr:from>
    <xdr:to>
      <xdr:col>5</xdr:col>
      <xdr:colOff>73025</xdr:colOff>
      <xdr:row>33</xdr:row>
      <xdr:rowOff>313081</xdr:rowOff>
    </xdr:to>
    <xdr:cxnSp macro="">
      <xdr:nvCxnSpPr>
        <xdr:cNvPr id="112" name="直線コネクタ 111"/>
        <xdr:cNvCxnSpPr/>
      </xdr:nvCxnSpPr>
      <xdr:spPr bwMode="auto">
        <a:xfrm>
          <a:off x="5562600" y="62376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10947</xdr:rowOff>
    </xdr:from>
    <xdr:to>
      <xdr:col>4</xdr:col>
      <xdr:colOff>1117600</xdr:colOff>
      <xdr:row>36</xdr:row>
      <xdr:rowOff>74650</xdr:rowOff>
    </xdr:to>
    <xdr:cxnSp macro="">
      <xdr:nvCxnSpPr>
        <xdr:cNvPr id="113" name="直線コネクタ 112"/>
        <xdr:cNvCxnSpPr/>
      </xdr:nvCxnSpPr>
      <xdr:spPr bwMode="auto">
        <a:xfrm>
          <a:off x="5003800" y="6964197"/>
          <a:ext cx="6477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4907</xdr:rowOff>
    </xdr:from>
    <xdr:ext cx="762000" cy="259045"/>
    <xdr:sp macro="" textlink="">
      <xdr:nvSpPr>
        <xdr:cNvPr id="114" name="人口1人当たり決算額の推移平均値テキスト445"/>
        <xdr:cNvSpPr txBox="1"/>
      </xdr:nvSpPr>
      <xdr:spPr>
        <a:xfrm>
          <a:off x="5740400" y="661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159830</xdr:rowOff>
    </xdr:from>
    <xdr:to>
      <xdr:col>5</xdr:col>
      <xdr:colOff>34925</xdr:colOff>
      <xdr:row>35</xdr:row>
      <xdr:rowOff>261430</xdr:rowOff>
    </xdr:to>
    <xdr:sp macro="" textlink="">
      <xdr:nvSpPr>
        <xdr:cNvPr id="115" name="フローチャート : 判断 114"/>
        <xdr:cNvSpPr/>
      </xdr:nvSpPr>
      <xdr:spPr bwMode="auto">
        <a:xfrm>
          <a:off x="56007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160071</xdr:rowOff>
    </xdr:from>
    <xdr:to>
      <xdr:col>4</xdr:col>
      <xdr:colOff>469900</xdr:colOff>
      <xdr:row>36</xdr:row>
      <xdr:rowOff>10947</xdr:rowOff>
    </xdr:to>
    <xdr:cxnSp macro="">
      <xdr:nvCxnSpPr>
        <xdr:cNvPr id="116" name="直線コネクタ 115"/>
        <xdr:cNvCxnSpPr/>
      </xdr:nvCxnSpPr>
      <xdr:spPr bwMode="auto">
        <a:xfrm>
          <a:off x="4305300" y="6770421"/>
          <a:ext cx="698500" cy="19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40005</xdr:rowOff>
    </xdr:from>
    <xdr:to>
      <xdr:col>4</xdr:col>
      <xdr:colOff>520700</xdr:colOff>
      <xdr:row>35</xdr:row>
      <xdr:rowOff>141605</xdr:rowOff>
    </xdr:to>
    <xdr:sp macro="" textlink="">
      <xdr:nvSpPr>
        <xdr:cNvPr id="117" name="フローチャート : 判断 116"/>
        <xdr:cNvSpPr/>
      </xdr:nvSpPr>
      <xdr:spPr bwMode="auto">
        <a:xfrm>
          <a:off x="49530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151782</xdr:rowOff>
    </xdr:from>
    <xdr:ext cx="736600" cy="259045"/>
    <xdr:sp macro="" textlink="">
      <xdr:nvSpPr>
        <xdr:cNvPr id="118" name="テキスト ボックス 117"/>
        <xdr:cNvSpPr txBox="1"/>
      </xdr:nvSpPr>
      <xdr:spPr>
        <a:xfrm>
          <a:off x="4622800" y="641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100978</xdr:rowOff>
    </xdr:from>
    <xdr:to>
      <xdr:col>3</xdr:col>
      <xdr:colOff>904875</xdr:colOff>
      <xdr:row>35</xdr:row>
      <xdr:rowOff>160071</xdr:rowOff>
    </xdr:to>
    <xdr:cxnSp macro="">
      <xdr:nvCxnSpPr>
        <xdr:cNvPr id="119" name="直線コネクタ 118"/>
        <xdr:cNvCxnSpPr/>
      </xdr:nvCxnSpPr>
      <xdr:spPr bwMode="auto">
        <a:xfrm>
          <a:off x="3606800" y="6711328"/>
          <a:ext cx="698500" cy="59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239725</xdr:rowOff>
    </xdr:from>
    <xdr:to>
      <xdr:col>3</xdr:col>
      <xdr:colOff>955675</xdr:colOff>
      <xdr:row>34</xdr:row>
      <xdr:rowOff>341325</xdr:rowOff>
    </xdr:to>
    <xdr:sp macro="" textlink="">
      <xdr:nvSpPr>
        <xdr:cNvPr id="120" name="フローチャート : 判断 119"/>
        <xdr:cNvSpPr/>
      </xdr:nvSpPr>
      <xdr:spPr bwMode="auto">
        <a:xfrm>
          <a:off x="4254500" y="650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8602</xdr:rowOff>
    </xdr:from>
    <xdr:ext cx="762000" cy="259045"/>
    <xdr:sp macro="" textlink="">
      <xdr:nvSpPr>
        <xdr:cNvPr id="121" name="テキスト ボックス 120"/>
        <xdr:cNvSpPr txBox="1"/>
      </xdr:nvSpPr>
      <xdr:spPr>
        <a:xfrm>
          <a:off x="3924300" y="627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95453</xdr:rowOff>
    </xdr:from>
    <xdr:to>
      <xdr:col>3</xdr:col>
      <xdr:colOff>206375</xdr:colOff>
      <xdr:row>35</xdr:row>
      <xdr:rowOff>100978</xdr:rowOff>
    </xdr:to>
    <xdr:cxnSp macro="">
      <xdr:nvCxnSpPr>
        <xdr:cNvPr id="122" name="直線コネクタ 121"/>
        <xdr:cNvCxnSpPr/>
      </xdr:nvCxnSpPr>
      <xdr:spPr bwMode="auto">
        <a:xfrm>
          <a:off x="2908300" y="6705803"/>
          <a:ext cx="698500" cy="5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330060</xdr:rowOff>
    </xdr:from>
    <xdr:to>
      <xdr:col>3</xdr:col>
      <xdr:colOff>257175</xdr:colOff>
      <xdr:row>34</xdr:row>
      <xdr:rowOff>88760</xdr:rowOff>
    </xdr:to>
    <xdr:sp macro="" textlink="">
      <xdr:nvSpPr>
        <xdr:cNvPr id="123" name="フローチャート : 判断 122"/>
        <xdr:cNvSpPr/>
      </xdr:nvSpPr>
      <xdr:spPr bwMode="auto">
        <a:xfrm>
          <a:off x="3556000" y="625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98937</xdr:rowOff>
    </xdr:from>
    <xdr:ext cx="762000" cy="259045"/>
    <xdr:sp macro="" textlink="">
      <xdr:nvSpPr>
        <xdr:cNvPr id="124" name="テキスト ボックス 123"/>
        <xdr:cNvSpPr txBox="1"/>
      </xdr:nvSpPr>
      <xdr:spPr>
        <a:xfrm>
          <a:off x="3225800" y="602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290055</xdr:rowOff>
    </xdr:from>
    <xdr:to>
      <xdr:col>2</xdr:col>
      <xdr:colOff>692150</xdr:colOff>
      <xdr:row>34</xdr:row>
      <xdr:rowOff>48755</xdr:rowOff>
    </xdr:to>
    <xdr:sp macro="" textlink="">
      <xdr:nvSpPr>
        <xdr:cNvPr id="125" name="フローチャート : 判断 124"/>
        <xdr:cNvSpPr/>
      </xdr:nvSpPr>
      <xdr:spPr bwMode="auto">
        <a:xfrm>
          <a:off x="2857500" y="621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58932</xdr:rowOff>
    </xdr:from>
    <xdr:ext cx="762000" cy="259045"/>
    <xdr:sp macro="" textlink="">
      <xdr:nvSpPr>
        <xdr:cNvPr id="126" name="テキスト ボックス 125"/>
        <xdr:cNvSpPr txBox="1"/>
      </xdr:nvSpPr>
      <xdr:spPr>
        <a:xfrm>
          <a:off x="2527300" y="598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23850</xdr:rowOff>
    </xdr:from>
    <xdr:to>
      <xdr:col>5</xdr:col>
      <xdr:colOff>34925</xdr:colOff>
      <xdr:row>36</xdr:row>
      <xdr:rowOff>125450</xdr:rowOff>
    </xdr:to>
    <xdr:sp macro="" textlink="">
      <xdr:nvSpPr>
        <xdr:cNvPr id="132" name="円/楕円 131"/>
        <xdr:cNvSpPr/>
      </xdr:nvSpPr>
      <xdr:spPr bwMode="auto">
        <a:xfrm>
          <a:off x="5600700" y="697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338827</xdr:rowOff>
    </xdr:from>
    <xdr:ext cx="762000" cy="259045"/>
    <xdr:sp macro="" textlink="">
      <xdr:nvSpPr>
        <xdr:cNvPr id="133" name="人口1人当たり決算額の推移該当値テキスト445"/>
        <xdr:cNvSpPr txBox="1"/>
      </xdr:nvSpPr>
      <xdr:spPr>
        <a:xfrm>
          <a:off x="5740400" y="69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303047</xdr:rowOff>
    </xdr:from>
    <xdr:to>
      <xdr:col>4</xdr:col>
      <xdr:colOff>520700</xdr:colOff>
      <xdr:row>36</xdr:row>
      <xdr:rowOff>61747</xdr:rowOff>
    </xdr:to>
    <xdr:sp macro="" textlink="">
      <xdr:nvSpPr>
        <xdr:cNvPr id="134" name="円/楕円 133"/>
        <xdr:cNvSpPr/>
      </xdr:nvSpPr>
      <xdr:spPr bwMode="auto">
        <a:xfrm>
          <a:off x="4953000" y="691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46524</xdr:rowOff>
    </xdr:from>
    <xdr:ext cx="736600" cy="259045"/>
    <xdr:sp macro="" textlink="">
      <xdr:nvSpPr>
        <xdr:cNvPr id="135" name="テキスト ボックス 134"/>
        <xdr:cNvSpPr txBox="1"/>
      </xdr:nvSpPr>
      <xdr:spPr>
        <a:xfrm>
          <a:off x="4622800" y="6999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109271</xdr:rowOff>
    </xdr:from>
    <xdr:to>
      <xdr:col>3</xdr:col>
      <xdr:colOff>955675</xdr:colOff>
      <xdr:row>35</xdr:row>
      <xdr:rowOff>210871</xdr:rowOff>
    </xdr:to>
    <xdr:sp macro="" textlink="">
      <xdr:nvSpPr>
        <xdr:cNvPr id="136" name="円/楕円 135"/>
        <xdr:cNvSpPr/>
      </xdr:nvSpPr>
      <xdr:spPr bwMode="auto">
        <a:xfrm>
          <a:off x="4254500" y="671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195648</xdr:rowOff>
    </xdr:from>
    <xdr:ext cx="762000" cy="259045"/>
    <xdr:sp macro="" textlink="">
      <xdr:nvSpPr>
        <xdr:cNvPr id="137" name="テキスト ボックス 136"/>
        <xdr:cNvSpPr txBox="1"/>
      </xdr:nvSpPr>
      <xdr:spPr>
        <a:xfrm>
          <a:off x="3924300" y="680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50178</xdr:rowOff>
    </xdr:from>
    <xdr:to>
      <xdr:col>3</xdr:col>
      <xdr:colOff>257175</xdr:colOff>
      <xdr:row>35</xdr:row>
      <xdr:rowOff>151778</xdr:rowOff>
    </xdr:to>
    <xdr:sp macro="" textlink="">
      <xdr:nvSpPr>
        <xdr:cNvPr id="138" name="円/楕円 137"/>
        <xdr:cNvSpPr/>
      </xdr:nvSpPr>
      <xdr:spPr bwMode="auto">
        <a:xfrm>
          <a:off x="3556000" y="666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136555</xdr:rowOff>
    </xdr:from>
    <xdr:ext cx="762000" cy="259045"/>
    <xdr:sp macro="" textlink="">
      <xdr:nvSpPr>
        <xdr:cNvPr id="139" name="テキスト ボックス 138"/>
        <xdr:cNvSpPr txBox="1"/>
      </xdr:nvSpPr>
      <xdr:spPr>
        <a:xfrm>
          <a:off x="3225800" y="67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44653</xdr:rowOff>
    </xdr:from>
    <xdr:to>
      <xdr:col>2</xdr:col>
      <xdr:colOff>692150</xdr:colOff>
      <xdr:row>35</xdr:row>
      <xdr:rowOff>146253</xdr:rowOff>
    </xdr:to>
    <xdr:sp macro="" textlink="">
      <xdr:nvSpPr>
        <xdr:cNvPr id="140" name="円/楕円 139"/>
        <xdr:cNvSpPr/>
      </xdr:nvSpPr>
      <xdr:spPr bwMode="auto">
        <a:xfrm>
          <a:off x="2857500" y="665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131030</xdr:rowOff>
    </xdr:from>
    <xdr:ext cx="762000" cy="259045"/>
    <xdr:sp macro="" textlink="">
      <xdr:nvSpPr>
        <xdr:cNvPr id="141" name="テキスト ボックス 140"/>
        <xdr:cNvSpPr txBox="1"/>
      </xdr:nvSpPr>
      <xdr:spPr>
        <a:xfrm>
          <a:off x="2527300" y="674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財政調整基金残高については年々上昇傾向にあり，平成２５年度末現在高では平成２１年度末現在高と比較して約６ポイント増の１５．９８％となっている。一般的には標準財政規模に対して１０～１５％程度が適正規模とされているが，本町においては平成２５年度末現在高で約１６％であり概ね良好である。また，実質収支額については標準財政規模に対して概ね８％前後で推移しており，３～５％が適当であるとされる中，今後もこのような数値で継続していくものと思われる。</a:t>
          </a:r>
          <a:r>
            <a:rPr kumimoji="1" lang="ja-JP" altLang="en-US" sz="1150">
              <a:solidFill>
                <a:sysClr val="windowText" lastClr="000000"/>
              </a:solidFill>
              <a:latin typeface="ＭＳ ゴシック" pitchFamily="49" charset="-128"/>
              <a:ea typeface="ＭＳ ゴシック" pitchFamily="49" charset="-128"/>
            </a:rPr>
            <a:t>実質単年度収支については標準財政規模に対して概ね２％前後で推移しているが，平成２５年度では単年度収支が前年度より増となったため上昇している。</a:t>
          </a:r>
        </a:p>
        <a:p>
          <a:endParaRPr kumimoji="1" lang="ja-JP" altLang="en-US" sz="1150">
            <a:solidFill>
              <a:srgbClr val="FF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６～１８年度に実施した庁舎建設事業に伴う起債の償還や臨時財政対策債の元金償還が開始されたことにより元利償還金は７億円程度で推移しているが，一方で平成９～１０年度に加入一部事務組合で実施したごみ処理施設建設事業に伴う起債の償還が完了してきたことにより加入一部事務組合負担金が減少しており，実質公債費比率の分子全体額では年々低下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繰入見込額が増加している一方で，加入一部事務組合の負担見込額が減少していることや充当可能財源等のうち充当可能基金や基準財政需要額算入見込額が増加していることから，将来負担比率の分子全体では年々低下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8085638</v>
      </c>
      <c r="BO4" s="379"/>
      <c r="BP4" s="379"/>
      <c r="BQ4" s="379"/>
      <c r="BR4" s="379"/>
      <c r="BS4" s="379"/>
      <c r="BT4" s="379"/>
      <c r="BU4" s="380"/>
      <c r="BV4" s="378">
        <v>7619161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9.6999999999999993</v>
      </c>
      <c r="CU4" s="554"/>
      <c r="CV4" s="554"/>
      <c r="CW4" s="554"/>
      <c r="CX4" s="554"/>
      <c r="CY4" s="554"/>
      <c r="CZ4" s="554"/>
      <c r="DA4" s="555"/>
      <c r="DB4" s="553">
        <v>8.6999999999999993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7565394</v>
      </c>
      <c r="BO5" s="384"/>
      <c r="BP5" s="384"/>
      <c r="BQ5" s="384"/>
      <c r="BR5" s="384"/>
      <c r="BS5" s="384"/>
      <c r="BT5" s="384"/>
      <c r="BU5" s="385"/>
      <c r="BV5" s="383">
        <v>7153798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86.7</v>
      </c>
      <c r="CU5" s="354"/>
      <c r="CV5" s="354"/>
      <c r="CW5" s="354"/>
      <c r="CX5" s="354"/>
      <c r="CY5" s="354"/>
      <c r="CZ5" s="354"/>
      <c r="DA5" s="355"/>
      <c r="DB5" s="353">
        <v>87.2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520244</v>
      </c>
      <c r="BO6" s="384"/>
      <c r="BP6" s="384"/>
      <c r="BQ6" s="384"/>
      <c r="BR6" s="384"/>
      <c r="BS6" s="384"/>
      <c r="BT6" s="384"/>
      <c r="BU6" s="385"/>
      <c r="BV6" s="383">
        <v>465363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93.5</v>
      </c>
      <c r="CU6" s="528"/>
      <c r="CV6" s="528"/>
      <c r="CW6" s="528"/>
      <c r="CX6" s="528"/>
      <c r="CY6" s="528"/>
      <c r="CZ6" s="528"/>
      <c r="DA6" s="529"/>
      <c r="DB6" s="527">
        <v>94.2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15705</v>
      </c>
      <c r="BO7" s="384"/>
      <c r="BP7" s="384"/>
      <c r="BQ7" s="384"/>
      <c r="BR7" s="384"/>
      <c r="BS7" s="384"/>
      <c r="BT7" s="384"/>
      <c r="BU7" s="385"/>
      <c r="BV7" s="383">
        <v>15944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5222549</v>
      </c>
      <c r="CU7" s="384"/>
      <c r="CV7" s="384"/>
      <c r="CW7" s="384"/>
      <c r="CX7" s="384"/>
      <c r="CY7" s="384"/>
      <c r="CZ7" s="384"/>
      <c r="DA7" s="385"/>
      <c r="DB7" s="383">
        <v>5152779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504539</v>
      </c>
      <c r="BO8" s="384"/>
      <c r="BP8" s="384"/>
      <c r="BQ8" s="384"/>
      <c r="BR8" s="384"/>
      <c r="BS8" s="384"/>
      <c r="BT8" s="384"/>
      <c r="BU8" s="385"/>
      <c r="BV8" s="383">
        <v>449419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0.55000000000000004</v>
      </c>
      <c r="CU8" s="491"/>
      <c r="CV8" s="491"/>
      <c r="CW8" s="491"/>
      <c r="CX8" s="491"/>
      <c r="CY8" s="491"/>
      <c r="CZ8" s="491"/>
      <c r="DA8" s="492"/>
      <c r="DB8" s="490">
        <v>0.53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23106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55120</v>
      </c>
      <c r="BO9" s="384"/>
      <c r="BP9" s="384"/>
      <c r="BQ9" s="384"/>
      <c r="BR9" s="384"/>
      <c r="BS9" s="384"/>
      <c r="BT9" s="384"/>
      <c r="BU9" s="385"/>
      <c r="BV9" s="383">
        <v>-64915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12.3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23609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100000</v>
      </c>
      <c r="BO10" s="384"/>
      <c r="BP10" s="384"/>
      <c r="BQ10" s="384"/>
      <c r="BR10" s="384"/>
      <c r="BS10" s="384"/>
      <c r="BT10" s="384"/>
      <c r="BU10" s="385"/>
      <c r="BV10" s="383">
        <v>150000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23433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22513</v>
      </c>
      <c r="S13" s="483"/>
      <c r="T13" s="483"/>
      <c r="U13" s="483"/>
      <c r="V13" s="484"/>
      <c r="W13" s="470" t="s">
        <v>123</v>
      </c>
      <c r="X13" s="396"/>
      <c r="Y13" s="396"/>
      <c r="Z13" s="396"/>
      <c r="AA13" s="396"/>
      <c r="AB13" s="397"/>
      <c r="AC13" s="359">
        <v>2444</v>
      </c>
      <c r="AD13" s="360"/>
      <c r="AE13" s="360"/>
      <c r="AF13" s="360"/>
      <c r="AG13" s="361"/>
      <c r="AH13" s="359">
        <v>2418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155120</v>
      </c>
      <c r="BO13" s="384"/>
      <c r="BP13" s="384"/>
      <c r="BQ13" s="384"/>
      <c r="BR13" s="384"/>
      <c r="BS13" s="384"/>
      <c r="BT13" s="384"/>
      <c r="BU13" s="385"/>
      <c r="BV13" s="383">
        <v>85085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13.3</v>
      </c>
      <c r="CU13" s="354"/>
      <c r="CV13" s="354"/>
      <c r="CW13" s="354"/>
      <c r="CX13" s="354"/>
      <c r="CY13" s="354"/>
      <c r="CZ13" s="354"/>
      <c r="DA13" s="355"/>
      <c r="DB13" s="353">
        <v>14.5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23581</v>
      </c>
      <c r="S14" s="483"/>
      <c r="T14" s="483"/>
      <c r="U14" s="483"/>
      <c r="V14" s="484"/>
      <c r="W14" s="485"/>
      <c r="X14" s="399"/>
      <c r="Y14" s="399"/>
      <c r="Z14" s="399"/>
      <c r="AA14" s="399"/>
      <c r="AB14" s="400"/>
      <c r="AC14" s="475">
        <v>21.2</v>
      </c>
      <c r="AD14" s="476"/>
      <c r="AE14" s="476"/>
      <c r="AF14" s="476"/>
      <c r="AG14" s="477"/>
      <c r="AH14" s="475">
        <v>19.600000000000001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72</v>
      </c>
      <c r="CU14" s="454"/>
      <c r="CV14" s="454"/>
      <c r="CW14" s="454"/>
      <c r="CX14" s="454"/>
      <c r="CY14" s="454"/>
      <c r="CZ14" s="454"/>
      <c r="DA14" s="455"/>
      <c r="DB14" s="486">
        <v>79.7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22651</v>
      </c>
      <c r="S15" s="483"/>
      <c r="T15" s="483"/>
      <c r="U15" s="483"/>
      <c r="V15" s="484"/>
      <c r="W15" s="470" t="s">
        <v>130</v>
      </c>
      <c r="X15" s="396"/>
      <c r="Y15" s="396"/>
      <c r="Z15" s="396"/>
      <c r="AA15" s="396"/>
      <c r="AB15" s="397"/>
      <c r="AC15" s="359">
        <v>4159</v>
      </c>
      <c r="AD15" s="360"/>
      <c r="AE15" s="360"/>
      <c r="AF15" s="360"/>
      <c r="AG15" s="361"/>
      <c r="AH15" s="359">
        <v>4768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2364562</v>
      </c>
      <c r="BO15" s="379"/>
      <c r="BP15" s="379"/>
      <c r="BQ15" s="379"/>
      <c r="BR15" s="379"/>
      <c r="BS15" s="379"/>
      <c r="BT15" s="379"/>
      <c r="BU15" s="380"/>
      <c r="BV15" s="378">
        <v>2236391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36.1</v>
      </c>
      <c r="AD16" s="476"/>
      <c r="AE16" s="476"/>
      <c r="AF16" s="476"/>
      <c r="AG16" s="477"/>
      <c r="AH16" s="475">
        <v>38.6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4175527</v>
      </c>
      <c r="BO16" s="384"/>
      <c r="BP16" s="384"/>
      <c r="BQ16" s="384"/>
      <c r="BR16" s="384"/>
      <c r="BS16" s="384"/>
      <c r="BT16" s="384"/>
      <c r="BU16" s="385"/>
      <c r="BV16" s="383">
        <v>4128766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4930</v>
      </c>
      <c r="AD17" s="360"/>
      <c r="AE17" s="360"/>
      <c r="AF17" s="360"/>
      <c r="AG17" s="361"/>
      <c r="AH17" s="359">
        <v>5084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3033191</v>
      </c>
      <c r="BO17" s="384"/>
      <c r="BP17" s="384"/>
      <c r="BQ17" s="384"/>
      <c r="BR17" s="384"/>
      <c r="BS17" s="384"/>
      <c r="BT17" s="384"/>
      <c r="BU17" s="385"/>
      <c r="BV17" s="383">
        <v>2871685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59.1</v>
      </c>
      <c r="M18" s="446"/>
      <c r="N18" s="446"/>
      <c r="O18" s="446"/>
      <c r="P18" s="446"/>
      <c r="Q18" s="446"/>
      <c r="R18" s="447"/>
      <c r="S18" s="447"/>
      <c r="T18" s="447"/>
      <c r="U18" s="447"/>
      <c r="V18" s="448"/>
      <c r="W18" s="462"/>
      <c r="X18" s="463"/>
      <c r="Y18" s="463"/>
      <c r="Z18" s="463"/>
      <c r="AA18" s="463"/>
      <c r="AB18" s="471"/>
      <c r="AC18" s="347">
        <v>42.7</v>
      </c>
      <c r="AD18" s="348"/>
      <c r="AE18" s="348"/>
      <c r="AF18" s="348"/>
      <c r="AG18" s="449"/>
      <c r="AH18" s="347">
        <v>41.2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4530689</v>
      </c>
      <c r="BO18" s="384"/>
      <c r="BP18" s="384"/>
      <c r="BQ18" s="384"/>
      <c r="BR18" s="384"/>
      <c r="BS18" s="384"/>
      <c r="BT18" s="384"/>
      <c r="BU18" s="385"/>
      <c r="BV18" s="383">
        <v>4560792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391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6064880</v>
      </c>
      <c r="BO19" s="384"/>
      <c r="BP19" s="384"/>
      <c r="BQ19" s="384"/>
      <c r="BR19" s="384"/>
      <c r="BS19" s="384"/>
      <c r="BT19" s="384"/>
      <c r="BU19" s="385"/>
      <c r="BV19" s="383">
        <v>5963241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6756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6730530</v>
      </c>
      <c r="BO23" s="384"/>
      <c r="BP23" s="384"/>
      <c r="BQ23" s="384"/>
      <c r="BR23" s="384"/>
      <c r="BS23" s="384"/>
      <c r="BT23" s="384"/>
      <c r="BU23" s="385"/>
      <c r="BV23" s="383">
        <v>6643828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6400</v>
      </c>
      <c r="R24" s="360"/>
      <c r="S24" s="360"/>
      <c r="T24" s="360"/>
      <c r="U24" s="360"/>
      <c r="V24" s="361"/>
      <c r="W24" s="425"/>
      <c r="X24" s="416"/>
      <c r="Y24" s="417"/>
      <c r="Z24" s="356" t="s">
        <v>153</v>
      </c>
      <c r="AA24" s="357"/>
      <c r="AB24" s="357"/>
      <c r="AC24" s="357"/>
      <c r="AD24" s="357"/>
      <c r="AE24" s="357"/>
      <c r="AF24" s="357"/>
      <c r="AG24" s="358"/>
      <c r="AH24" s="359">
        <v>142</v>
      </c>
      <c r="AI24" s="360"/>
      <c r="AJ24" s="360"/>
      <c r="AK24" s="360"/>
      <c r="AL24" s="361"/>
      <c r="AM24" s="359">
        <v>448578</v>
      </c>
      <c r="AN24" s="360"/>
      <c r="AO24" s="360"/>
      <c r="AP24" s="360"/>
      <c r="AQ24" s="360"/>
      <c r="AR24" s="361"/>
      <c r="AS24" s="359">
        <v>3159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6453821</v>
      </c>
      <c r="BO24" s="384"/>
      <c r="BP24" s="384"/>
      <c r="BQ24" s="384"/>
      <c r="BR24" s="384"/>
      <c r="BS24" s="384"/>
      <c r="BT24" s="384"/>
      <c r="BU24" s="385"/>
      <c r="BV24" s="383">
        <v>6137142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5427</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533294</v>
      </c>
      <c r="BO25" s="379"/>
      <c r="BP25" s="379"/>
      <c r="BQ25" s="379"/>
      <c r="BR25" s="379"/>
      <c r="BS25" s="379"/>
      <c r="BT25" s="379"/>
      <c r="BU25" s="380"/>
      <c r="BV25" s="378">
        <v>531965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5148</v>
      </c>
      <c r="R26" s="360"/>
      <c r="S26" s="360"/>
      <c r="T26" s="360"/>
      <c r="U26" s="360"/>
      <c r="V26" s="361"/>
      <c r="W26" s="425"/>
      <c r="X26" s="416"/>
      <c r="Y26" s="417"/>
      <c r="Z26" s="356" t="s">
        <v>159</v>
      </c>
      <c r="AA26" s="436"/>
      <c r="AB26" s="436"/>
      <c r="AC26" s="436"/>
      <c r="AD26" s="436"/>
      <c r="AE26" s="436"/>
      <c r="AF26" s="436"/>
      <c r="AG26" s="437"/>
      <c r="AH26" s="359">
        <v>7</v>
      </c>
      <c r="AI26" s="360"/>
      <c r="AJ26" s="360"/>
      <c r="AK26" s="360"/>
      <c r="AL26" s="361"/>
      <c r="AM26" s="359">
        <v>15435</v>
      </c>
      <c r="AN26" s="360"/>
      <c r="AO26" s="360"/>
      <c r="AP26" s="360"/>
      <c r="AQ26" s="360"/>
      <c r="AR26" s="361"/>
      <c r="AS26" s="359">
        <v>2205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3320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296599</v>
      </c>
      <c r="BO27" s="387"/>
      <c r="BP27" s="387"/>
      <c r="BQ27" s="387"/>
      <c r="BR27" s="387"/>
      <c r="BS27" s="387"/>
      <c r="BT27" s="387"/>
      <c r="BU27" s="388"/>
      <c r="BV27" s="386">
        <v>296599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2910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834502</v>
      </c>
      <c r="BO28" s="379"/>
      <c r="BP28" s="379"/>
      <c r="BQ28" s="379"/>
      <c r="BR28" s="379"/>
      <c r="BS28" s="379"/>
      <c r="BT28" s="379"/>
      <c r="BU28" s="380"/>
      <c r="BV28" s="378">
        <v>734502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2750</v>
      </c>
      <c r="R29" s="360"/>
      <c r="S29" s="360"/>
      <c r="T29" s="360"/>
      <c r="U29" s="360"/>
      <c r="V29" s="361"/>
      <c r="W29" s="425"/>
      <c r="X29" s="416"/>
      <c r="Y29" s="417"/>
      <c r="Z29" s="356" t="s">
        <v>169</v>
      </c>
      <c r="AA29" s="357"/>
      <c r="AB29" s="357"/>
      <c r="AC29" s="357"/>
      <c r="AD29" s="357"/>
      <c r="AE29" s="357"/>
      <c r="AF29" s="357"/>
      <c r="AG29" s="358"/>
      <c r="AH29" s="359">
        <v>142</v>
      </c>
      <c r="AI29" s="360"/>
      <c r="AJ29" s="360"/>
      <c r="AK29" s="360"/>
      <c r="AL29" s="361"/>
      <c r="AM29" s="359">
        <v>448578</v>
      </c>
      <c r="AN29" s="360"/>
      <c r="AO29" s="360"/>
      <c r="AP29" s="360"/>
      <c r="AQ29" s="360"/>
      <c r="AR29" s="361"/>
      <c r="AS29" s="359">
        <v>3159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164096</v>
      </c>
      <c r="BO29" s="384"/>
      <c r="BP29" s="384"/>
      <c r="BQ29" s="384"/>
      <c r="BR29" s="384"/>
      <c r="BS29" s="384"/>
      <c r="BT29" s="384"/>
      <c r="BU29" s="385"/>
      <c r="BV29" s="383">
        <v>164096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1286127</v>
      </c>
      <c r="BO30" s="387"/>
      <c r="BP30" s="387"/>
      <c r="BQ30" s="387"/>
      <c r="BR30" s="387"/>
      <c r="BS30" s="387"/>
      <c r="BT30" s="387"/>
      <c r="BU30" s="388"/>
      <c r="BV30" s="386">
        <v>1185807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茨城県市町村総合事務組合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八千代町ふるさと公社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茨城県市町村総合事務組合　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八千代町土地開発公社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中央土地区画整理事業特別会計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茨城租税債権管理機構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茨城県後期高齢者医療広域連合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茨城県後期高齢者医療広域連合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茨城西南地方広域市町村圏事務組合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茨城西南地方広域市町村圏事務組合　利根老人ホーム事業特別会計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茨城西南地方広域市町村圏事務組合　特殊湛水防除事業特別会計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下妻地方広域事務組合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下妻地方広域事務組合　フィットネスパーク・きぬ特別会計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M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6301</v>
      </c>
      <c r="J41" s="83">
        <v>6416</v>
      </c>
      <c r="K41" s="83">
        <v>6323</v>
      </c>
      <c r="L41" s="83">
        <v>6215</v>
      </c>
      <c r="M41" s="84">
        <v>6309</v>
      </c>
    </row>
    <row r="42" spans="2:13" ht="27.75" customHeight="1">
      <c r="B42" s="1169"/>
      <c r="C42" s="1170"/>
      <c r="D42" s="85"/>
      <c r="E42" s="1173" t="s">
        <v>26</v>
      </c>
      <c r="F42" s="1173"/>
      <c r="G42" s="1173"/>
      <c r="H42" s="1174"/>
      <c r="I42" s="86">
        <v>760</v>
      </c>
      <c r="J42" s="87">
        <v>730</v>
      </c>
      <c r="K42" s="87">
        <v>653</v>
      </c>
      <c r="L42" s="87">
        <v>532</v>
      </c>
      <c r="M42" s="88">
        <v>533</v>
      </c>
    </row>
    <row r="43" spans="2:13" ht="27.75" customHeight="1">
      <c r="B43" s="1169"/>
      <c r="C43" s="1170"/>
      <c r="D43" s="85"/>
      <c r="E43" s="1173" t="s">
        <v>27</v>
      </c>
      <c r="F43" s="1173"/>
      <c r="G43" s="1173"/>
      <c r="H43" s="1174"/>
      <c r="I43" s="86">
        <v>4536</v>
      </c>
      <c r="J43" s="87">
        <v>4554</v>
      </c>
      <c r="K43" s="87">
        <v>4564</v>
      </c>
      <c r="L43" s="87">
        <v>4522</v>
      </c>
      <c r="M43" s="88">
        <v>4752</v>
      </c>
    </row>
    <row r="44" spans="2:13" ht="27.75" customHeight="1">
      <c r="B44" s="1169"/>
      <c r="C44" s="1170"/>
      <c r="D44" s="85"/>
      <c r="E44" s="1173" t="s">
        <v>28</v>
      </c>
      <c r="F44" s="1173"/>
      <c r="G44" s="1173"/>
      <c r="H44" s="1174"/>
      <c r="I44" s="86">
        <v>899</v>
      </c>
      <c r="J44" s="87">
        <v>594</v>
      </c>
      <c r="K44" s="87">
        <v>388</v>
      </c>
      <c r="L44" s="87">
        <v>253</v>
      </c>
      <c r="M44" s="88">
        <v>162</v>
      </c>
    </row>
    <row r="45" spans="2:13" ht="27.75" customHeight="1">
      <c r="B45" s="1169"/>
      <c r="C45" s="1170"/>
      <c r="D45" s="85"/>
      <c r="E45" s="1173" t="s">
        <v>29</v>
      </c>
      <c r="F45" s="1173"/>
      <c r="G45" s="1173"/>
      <c r="H45" s="1174"/>
      <c r="I45" s="86">
        <v>1843</v>
      </c>
      <c r="J45" s="87">
        <v>1733</v>
      </c>
      <c r="K45" s="87">
        <v>1659</v>
      </c>
      <c r="L45" s="87">
        <v>1622</v>
      </c>
      <c r="M45" s="88">
        <v>1565</v>
      </c>
    </row>
    <row r="46" spans="2:13" ht="27.75" customHeight="1">
      <c r="B46" s="1169"/>
      <c r="C46" s="1170"/>
      <c r="D46" s="85"/>
      <c r="E46" s="1173" t="s">
        <v>30</v>
      </c>
      <c r="F46" s="1173"/>
      <c r="G46" s="1173"/>
      <c r="H46" s="1174"/>
      <c r="I46" s="86">
        <v>1</v>
      </c>
      <c r="J46" s="87">
        <v>1</v>
      </c>
      <c r="K46" s="87">
        <v>1</v>
      </c>
      <c r="L46" s="87">
        <v>1</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1763</v>
      </c>
      <c r="J49" s="87">
        <v>1944</v>
      </c>
      <c r="K49" s="87">
        <v>2067</v>
      </c>
      <c r="L49" s="87">
        <v>2324</v>
      </c>
      <c r="M49" s="88">
        <v>2613</v>
      </c>
    </row>
    <row r="50" spans="2:13" ht="27.75" customHeight="1">
      <c r="B50" s="1169"/>
      <c r="C50" s="1170"/>
      <c r="D50" s="85"/>
      <c r="E50" s="1173" t="s">
        <v>35</v>
      </c>
      <c r="F50" s="1173"/>
      <c r="G50" s="1173"/>
      <c r="H50" s="1174"/>
      <c r="I50" s="86">
        <v>5</v>
      </c>
      <c r="J50" s="87">
        <v>4</v>
      </c>
      <c r="K50" s="87">
        <v>4</v>
      </c>
      <c r="L50" s="87">
        <v>1</v>
      </c>
      <c r="M50" s="88">
        <v>1</v>
      </c>
    </row>
    <row r="51" spans="2:13" ht="27.75" customHeight="1">
      <c r="B51" s="1171"/>
      <c r="C51" s="1172"/>
      <c r="D51" s="85"/>
      <c r="E51" s="1173" t="s">
        <v>36</v>
      </c>
      <c r="F51" s="1173"/>
      <c r="G51" s="1173"/>
      <c r="H51" s="1174"/>
      <c r="I51" s="86">
        <v>6762</v>
      </c>
      <c r="J51" s="87">
        <v>7073</v>
      </c>
      <c r="K51" s="87">
        <v>7096</v>
      </c>
      <c r="L51" s="87">
        <v>7150</v>
      </c>
      <c r="M51" s="88">
        <v>7359</v>
      </c>
    </row>
    <row r="52" spans="2:13" ht="27.75" customHeight="1" thickBot="1">
      <c r="B52" s="1175" t="s">
        <v>37</v>
      </c>
      <c r="C52" s="1176"/>
      <c r="D52" s="90"/>
      <c r="E52" s="1177" t="s">
        <v>38</v>
      </c>
      <c r="F52" s="1177"/>
      <c r="G52" s="1177"/>
      <c r="H52" s="1178"/>
      <c r="I52" s="91">
        <v>5810</v>
      </c>
      <c r="J52" s="92">
        <v>5005</v>
      </c>
      <c r="K52" s="92">
        <v>4422</v>
      </c>
      <c r="L52" s="92">
        <v>3670</v>
      </c>
      <c r="M52" s="93">
        <v>3348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18872</v>
      </c>
      <c r="E3" s="116"/>
      <c r="F3" s="117">
        <v>90174</v>
      </c>
      <c r="G3" s="118"/>
      <c r="H3" s="119"/>
    </row>
    <row r="4" spans="1:8">
      <c r="A4" s="120"/>
      <c r="B4" s="121"/>
      <c r="C4" s="122"/>
      <c r="D4" s="123">
        <v>15088</v>
      </c>
      <c r="E4" s="124"/>
      <c r="F4" s="125">
        <v>56067</v>
      </c>
      <c r="G4" s="126"/>
      <c r="H4" s="127"/>
    </row>
    <row r="5" spans="1:8">
      <c r="A5" s="108" t="s">
        <v>510</v>
      </c>
      <c r="B5" s="113"/>
      <c r="C5" s="114"/>
      <c r="D5" s="115">
        <v>49007</v>
      </c>
      <c r="E5" s="116"/>
      <c r="F5" s="117">
        <v>108992</v>
      </c>
      <c r="G5" s="118"/>
      <c r="H5" s="119"/>
    </row>
    <row r="6" spans="1:8">
      <c r="A6" s="120"/>
      <c r="B6" s="121"/>
      <c r="C6" s="122"/>
      <c r="D6" s="123">
        <v>17237</v>
      </c>
      <c r="E6" s="124"/>
      <c r="F6" s="125">
        <v>51234</v>
      </c>
      <c r="G6" s="126"/>
      <c r="H6" s="127"/>
    </row>
    <row r="7" spans="1:8">
      <c r="A7" s="108" t="s">
        <v>511</v>
      </c>
      <c r="B7" s="113"/>
      <c r="C7" s="114"/>
      <c r="D7" s="115">
        <v>21378</v>
      </c>
      <c r="E7" s="116"/>
      <c r="F7" s="117">
        <v>82292</v>
      </c>
      <c r="G7" s="118"/>
      <c r="H7" s="119"/>
    </row>
    <row r="8" spans="1:8">
      <c r="A8" s="120"/>
      <c r="B8" s="121"/>
      <c r="C8" s="122"/>
      <c r="D8" s="123">
        <v>15473</v>
      </c>
      <c r="E8" s="124"/>
      <c r="F8" s="125">
        <v>41490</v>
      </c>
      <c r="G8" s="126"/>
      <c r="H8" s="127"/>
    </row>
    <row r="9" spans="1:8">
      <c r="A9" s="108" t="s">
        <v>512</v>
      </c>
      <c r="B9" s="113"/>
      <c r="C9" s="114"/>
      <c r="D9" s="115">
        <v>22439</v>
      </c>
      <c r="E9" s="116"/>
      <c r="F9" s="117">
        <v>80577</v>
      </c>
      <c r="G9" s="118"/>
      <c r="H9" s="119"/>
    </row>
    <row r="10" spans="1:8">
      <c r="A10" s="120"/>
      <c r="B10" s="121"/>
      <c r="C10" s="122"/>
      <c r="D10" s="123">
        <v>18408</v>
      </c>
      <c r="E10" s="124"/>
      <c r="F10" s="125">
        <v>36629</v>
      </c>
      <c r="G10" s="126"/>
      <c r="H10" s="127"/>
    </row>
    <row r="11" spans="1:8">
      <c r="A11" s="108" t="s">
        <v>513</v>
      </c>
      <c r="B11" s="113"/>
      <c r="C11" s="114"/>
      <c r="D11" s="115">
        <v>43754</v>
      </c>
      <c r="E11" s="116"/>
      <c r="F11" s="117">
        <v>92698</v>
      </c>
      <c r="G11" s="118"/>
      <c r="H11" s="119"/>
    </row>
    <row r="12" spans="1:8">
      <c r="A12" s="120"/>
      <c r="B12" s="121"/>
      <c r="C12" s="128"/>
      <c r="D12" s="123">
        <v>15365</v>
      </c>
      <c r="E12" s="124"/>
      <c r="F12" s="125">
        <v>45144</v>
      </c>
      <c r="G12" s="126"/>
      <c r="H12" s="127"/>
    </row>
    <row r="13" spans="1:8">
      <c r="A13" s="108"/>
      <c r="B13" s="113"/>
      <c r="C13" s="129"/>
      <c r="D13" s="130">
        <v>31090</v>
      </c>
      <c r="E13" s="131"/>
      <c r="F13" s="132">
        <v>90947</v>
      </c>
      <c r="G13" s="133"/>
      <c r="H13" s="119"/>
    </row>
    <row r="14" spans="1:8">
      <c r="A14" s="120"/>
      <c r="B14" s="121"/>
      <c r="C14" s="122"/>
      <c r="D14" s="123">
        <v>16314</v>
      </c>
      <c r="E14" s="124"/>
      <c r="F14" s="125">
        <v>46113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6.64</v>
      </c>
      <c r="C19" s="134">
        <f>ROUND(VALUE(SUBSTITUTE(実質収支比率等に係る経年分析!G$48,"▲","-")),2)</f>
        <v>7.22</v>
      </c>
      <c r="D19" s="134">
        <f>ROUND(VALUE(SUBSTITUTE(実質収支比率等に係る経年分析!H$48,"▲","-")),2)</f>
        <v>9.82</v>
      </c>
      <c r="E19" s="134">
        <f>ROUND(VALUE(SUBSTITUTE(実質収支比率等に係る経年分析!I$48,"▲","-")),2)</f>
        <v>8.7200000000000006</v>
      </c>
      <c r="F19" s="134">
        <f>ROUND(VALUE(SUBSTITUTE(実質収支比率等に係る経年分析!J$48,"▲","-")),2)</f>
        <v>9.66</v>
      </c>
    </row>
    <row r="20" spans="1:11">
      <c r="A20" s="134" t="s">
        <v>43</v>
      </c>
      <c r="B20" s="134">
        <f>ROUND(VALUE(SUBSTITUTE(実質収支比率等に係る経年分析!F$47,"▲","-")),2)</f>
        <v>9.66</v>
      </c>
      <c r="C20" s="134">
        <f>ROUND(VALUE(SUBSTITUTE(実質収支比率等に係る経年分析!G$47,"▲","-")),2)</f>
        <v>9.93</v>
      </c>
      <c r="D20" s="134">
        <f>ROUND(VALUE(SUBSTITUTE(実質収支比率等に係る経年分析!H$47,"▲","-")),2)</f>
        <v>11.16</v>
      </c>
      <c r="E20" s="134">
        <f>ROUND(VALUE(SUBSTITUTE(実質収支比率等に係る経年分析!I$47,"▲","-")),2)</f>
        <v>14.25</v>
      </c>
      <c r="F20" s="134">
        <f>ROUND(VALUE(SUBSTITUTE(実質収支比率等に係る経年分析!J$47,"▲","-")),2)</f>
        <v>15.98</v>
      </c>
    </row>
    <row r="21" spans="1:11">
      <c r="A21" s="134" t="s">
        <v>44</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1.42</v>
      </c>
      <c r="D21" s="134">
        <f>IF(ISNUMBER(VALUE(SUBSTITUTE(実質収支比率等に係る経年分析!H$49,"▲","-"))),ROUND(VALUE(SUBSTITUTE(実質収支比率等に係る経年分析!H$49,"▲","-")),2),NA())</f>
        <v>3.36</v>
      </c>
      <c r="E21" s="134">
        <f>IF(ISNUMBER(VALUE(SUBSTITUTE(実質収支比率等に係る経年分析!I$49,"▲","-"))),ROUND(VALUE(SUBSTITUTE(実質収支比率等に係る経年分析!I$49,"▲","-")),2),NA())</f>
        <v>1.65</v>
      </c>
      <c r="F21" s="134">
        <f>IF(ISNUMBER(VALUE(SUBSTITUTE(実質収支比率等に係る経年分析!J$49,"▲","-"))),ROUND(VALUE(SUBSTITUTE(実質収支比率等に係る経年分析!J$49,"▲","-")),2),NA())</f>
        <v>2.97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v>
      </c>
    </row>
    <row r="33" spans="1:16">
      <c r="A33" s="135" t="str">
        <f>IF(連結実質赤字比率に係る赤字・黒字の構成分析!C$37="",NA(),連結実質赤字比率に係る赤字・黒字の構成分析!C$37)</f>
        <v>中央土地区画整理事業特別会計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2.3199999999999998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8.7200000000000006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606</v>
      </c>
      <c r="E42" s="136"/>
      <c r="F42" s="136"/>
      <c r="G42" s="136">
        <f>'実質公債費比率（分子）の構造'!L$52</f>
        <v>585</v>
      </c>
      <c r="H42" s="136"/>
      <c r="I42" s="136"/>
      <c r="J42" s="136">
        <f>'実質公債費比率（分子）の構造'!M$52</f>
        <v>556</v>
      </c>
      <c r="K42" s="136"/>
      <c r="L42" s="136"/>
      <c r="M42" s="136">
        <f>'実質公債費比率（分子）の構造'!N$52</f>
        <v>552</v>
      </c>
      <c r="N42" s="136"/>
      <c r="O42" s="136"/>
      <c r="P42" s="136">
        <f>'実質公債費比率（分子）の構造'!O$52</f>
        <v>576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63</v>
      </c>
      <c r="C44" s="136"/>
      <c r="D44" s="136"/>
      <c r="E44" s="136">
        <f>'実質公債費比率（分子）の構造'!L$50</f>
        <v>60</v>
      </c>
      <c r="F44" s="136"/>
      <c r="G44" s="136"/>
      <c r="H44" s="136">
        <f>'実質公債費比率（分子）の構造'!M$50</f>
        <v>58</v>
      </c>
      <c r="I44" s="136"/>
      <c r="J44" s="136"/>
      <c r="K44" s="136">
        <f>'実質公債費比率（分子）の構造'!N$50</f>
        <v>53</v>
      </c>
      <c r="L44" s="136"/>
      <c r="M44" s="136"/>
      <c r="N44" s="136">
        <f>'実質公債費比率（分子）の構造'!O$50</f>
        <v>48</v>
      </c>
      <c r="O44" s="136"/>
      <c r="P44" s="136"/>
    </row>
    <row r="45" spans="1:16">
      <c r="A45" s="136" t="s">
        <v>54</v>
      </c>
      <c r="B45" s="136">
        <f>'実質公債費比率（分子）の構造'!K$49</f>
        <v>359</v>
      </c>
      <c r="C45" s="136"/>
      <c r="D45" s="136"/>
      <c r="E45" s="136">
        <f>'実質公債費比率（分子）の構造'!L$49</f>
        <v>324</v>
      </c>
      <c r="F45" s="136"/>
      <c r="G45" s="136"/>
      <c r="H45" s="136">
        <f>'実質公債費比率（分子）の構造'!M$49</f>
        <v>221</v>
      </c>
      <c r="I45" s="136"/>
      <c r="J45" s="136"/>
      <c r="K45" s="136">
        <f>'実質公債費比率（分子）の構造'!N$49</f>
        <v>150</v>
      </c>
      <c r="L45" s="136"/>
      <c r="M45" s="136"/>
      <c r="N45" s="136">
        <f>'実質公債費比率（分子）の構造'!O$49</f>
        <v>122</v>
      </c>
      <c r="O45" s="136"/>
      <c r="P45" s="136"/>
    </row>
    <row r="46" spans="1:16">
      <c r="A46" s="136" t="s">
        <v>55</v>
      </c>
      <c r="B46" s="136">
        <f>'実質公債費比率（分子）の構造'!K$48</f>
        <v>226</v>
      </c>
      <c r="C46" s="136"/>
      <c r="D46" s="136"/>
      <c r="E46" s="136">
        <f>'実質公債費比率（分子）の構造'!L$48</f>
        <v>229</v>
      </c>
      <c r="F46" s="136"/>
      <c r="G46" s="136"/>
      <c r="H46" s="136">
        <f>'実質公債費比率（分子）の構造'!M$48</f>
        <v>241</v>
      </c>
      <c r="I46" s="136"/>
      <c r="J46" s="136"/>
      <c r="K46" s="136">
        <f>'実質公債費比率（分子）の構造'!N$48</f>
        <v>252</v>
      </c>
      <c r="L46" s="136"/>
      <c r="M46" s="136"/>
      <c r="N46" s="136">
        <f>'実質公債費比率（分子）の構造'!O$48</f>
        <v>277</v>
      </c>
      <c r="O46" s="136"/>
      <c r="P46" s="136"/>
    </row>
    <row r="47" spans="1:16">
      <c r="A47" s="136" t="s">
        <v>56</v>
      </c>
      <c r="B47" s="136">
        <f>'実質公債費比率（分子）の構造'!K$47</f>
        <v>7</v>
      </c>
      <c r="C47" s="136"/>
      <c r="D47" s="136"/>
      <c r="E47" s="136">
        <f>'実質公債費比率（分子）の構造'!L$47</f>
        <v>7</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707</v>
      </c>
      <c r="C49" s="136"/>
      <c r="D49" s="136"/>
      <c r="E49" s="136">
        <f>'実質公債費比率（分子）の構造'!L$45</f>
        <v>709</v>
      </c>
      <c r="F49" s="136"/>
      <c r="G49" s="136"/>
      <c r="H49" s="136">
        <f>'実質公債費比率（分子）の構造'!M$45</f>
        <v>736</v>
      </c>
      <c r="I49" s="136"/>
      <c r="J49" s="136"/>
      <c r="K49" s="136">
        <f>'実質公債費比率（分子）の構造'!N$45</f>
        <v>700</v>
      </c>
      <c r="L49" s="136"/>
      <c r="M49" s="136"/>
      <c r="N49" s="136">
        <f>'実質公債費比率（分子）の構造'!O$45</f>
        <v>689</v>
      </c>
      <c r="O49" s="136"/>
      <c r="P49" s="136"/>
    </row>
    <row r="50" spans="1:16">
      <c r="A50" s="136" t="s">
        <v>59</v>
      </c>
      <c r="B50" s="136" t="e">
        <f>NA()</f>
        <v>#N/A</v>
      </c>
      <c r="C50" s="136">
        <f>IF(ISNUMBER('実質公債費比率（分子）の構造'!K$53),'実質公債費比率（分子）の構造'!K$53,NA())</f>
        <v>756</v>
      </c>
      <c r="D50" s="136" t="e">
        <f>NA()</f>
        <v>#N/A</v>
      </c>
      <c r="E50" s="136" t="e">
        <f>NA()</f>
        <v>#N/A</v>
      </c>
      <c r="F50" s="136">
        <f>IF(ISNUMBER('実質公債費比率（分子）の構造'!L$53),'実質公債費比率（分子）の構造'!L$53,NA())</f>
        <v>744</v>
      </c>
      <c r="G50" s="136" t="e">
        <f>NA()</f>
        <v>#N/A</v>
      </c>
      <c r="H50" s="136" t="e">
        <f>NA()</f>
        <v>#N/A</v>
      </c>
      <c r="I50" s="136">
        <f>IF(ISNUMBER('実質公債費比率（分子）の構造'!M$53),'実質公債費比率（分子）の構造'!M$53,NA())</f>
        <v>700</v>
      </c>
      <c r="J50" s="136" t="e">
        <f>NA()</f>
        <v>#N/A</v>
      </c>
      <c r="K50" s="136" t="e">
        <f>NA()</f>
        <v>#N/A</v>
      </c>
      <c r="L50" s="136">
        <f>IF(ISNUMBER('実質公債費比率（分子）の構造'!N$53),'実質公債費比率（分子）の構造'!N$53,NA())</f>
        <v>603</v>
      </c>
      <c r="M50" s="136" t="e">
        <f>NA()</f>
        <v>#N/A</v>
      </c>
      <c r="N50" s="136" t="e">
        <f>NA()</f>
        <v>#N/A</v>
      </c>
      <c r="O50" s="136">
        <f>IF(ISNUMBER('実質公債費比率（分子）の構造'!O$53),'実質公債費比率（分子）の構造'!O$53,NA())</f>
        <v>560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6762</v>
      </c>
      <c r="E56" s="135"/>
      <c r="F56" s="135"/>
      <c r="G56" s="135">
        <f>'将来負担比率（分子）の構造'!J$51</f>
        <v>7073</v>
      </c>
      <c r="H56" s="135"/>
      <c r="I56" s="135"/>
      <c r="J56" s="135">
        <f>'将来負担比率（分子）の構造'!K$51</f>
        <v>7096</v>
      </c>
      <c r="K56" s="135"/>
      <c r="L56" s="135"/>
      <c r="M56" s="135">
        <f>'将来負担比率（分子）の構造'!L$51</f>
        <v>7150</v>
      </c>
      <c r="N56" s="135"/>
      <c r="O56" s="135"/>
      <c r="P56" s="135">
        <f>'将来負担比率（分子）の構造'!M$51</f>
        <v>7359</v>
      </c>
    </row>
    <row r="57" spans="1:16">
      <c r="A57" s="135" t="s">
        <v>35</v>
      </c>
      <c r="B57" s="135"/>
      <c r="C57" s="135"/>
      <c r="D57" s="135">
        <f>'将来負担比率（分子）の構造'!I$50</f>
        <v>5</v>
      </c>
      <c r="E57" s="135"/>
      <c r="F57" s="135"/>
      <c r="G57" s="135">
        <f>'将来負担比率（分子）の構造'!J$50</f>
        <v>4</v>
      </c>
      <c r="H57" s="135"/>
      <c r="I57" s="135"/>
      <c r="J57" s="135">
        <f>'将来負担比率（分子）の構造'!K$50</f>
        <v>4</v>
      </c>
      <c r="K57" s="135"/>
      <c r="L57" s="135"/>
      <c r="M57" s="135">
        <f>'将来負担比率（分子）の構造'!L$50</f>
        <v>1</v>
      </c>
      <c r="N57" s="135"/>
      <c r="O57" s="135"/>
      <c r="P57" s="135">
        <f>'将来負担比率（分子）の構造'!M$50</f>
        <v>1</v>
      </c>
    </row>
    <row r="58" spans="1:16">
      <c r="A58" s="135" t="s">
        <v>34</v>
      </c>
      <c r="B58" s="135"/>
      <c r="C58" s="135"/>
      <c r="D58" s="135">
        <f>'将来負担比率（分子）の構造'!I$49</f>
        <v>1763</v>
      </c>
      <c r="E58" s="135"/>
      <c r="F58" s="135"/>
      <c r="G58" s="135">
        <f>'将来負担比率（分子）の構造'!J$49</f>
        <v>1944</v>
      </c>
      <c r="H58" s="135"/>
      <c r="I58" s="135"/>
      <c r="J58" s="135">
        <f>'将来負担比率（分子）の構造'!K$49</f>
        <v>2067</v>
      </c>
      <c r="K58" s="135"/>
      <c r="L58" s="135"/>
      <c r="M58" s="135">
        <f>'将来負担比率（分子）の構造'!L$49</f>
        <v>2324</v>
      </c>
      <c r="N58" s="135"/>
      <c r="O58" s="135"/>
      <c r="P58" s="135">
        <f>'将来負担比率（分子）の構造'!M$49</f>
        <v>2613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t="str">
        <f>'将来負担比率（分子）の構造'!M$46</f>
        <v>-</v>
      </c>
      <c r="O61" s="135"/>
      <c r="P61" s="135"/>
    </row>
    <row r="62" spans="1:16">
      <c r="A62" s="135" t="s">
        <v>29</v>
      </c>
      <c r="B62" s="135">
        <f>'将来負担比率（分子）の構造'!I$45</f>
        <v>1843</v>
      </c>
      <c r="C62" s="135"/>
      <c r="D62" s="135"/>
      <c r="E62" s="135">
        <f>'将来負担比率（分子）の構造'!J$45</f>
        <v>1733</v>
      </c>
      <c r="F62" s="135"/>
      <c r="G62" s="135"/>
      <c r="H62" s="135">
        <f>'将来負担比率（分子）の構造'!K$45</f>
        <v>1659</v>
      </c>
      <c r="I62" s="135"/>
      <c r="J62" s="135"/>
      <c r="K62" s="135">
        <f>'将来負担比率（分子）の構造'!L$45</f>
        <v>1622</v>
      </c>
      <c r="L62" s="135"/>
      <c r="M62" s="135"/>
      <c r="N62" s="135">
        <f>'将来負担比率（分子）の構造'!M$45</f>
        <v>1565</v>
      </c>
      <c r="O62" s="135"/>
      <c r="P62" s="135"/>
    </row>
    <row r="63" spans="1:16">
      <c r="A63" s="135" t="s">
        <v>28</v>
      </c>
      <c r="B63" s="135">
        <f>'将来負担比率（分子）の構造'!I$44</f>
        <v>899</v>
      </c>
      <c r="C63" s="135"/>
      <c r="D63" s="135"/>
      <c r="E63" s="135">
        <f>'将来負担比率（分子）の構造'!J$44</f>
        <v>594</v>
      </c>
      <c r="F63" s="135"/>
      <c r="G63" s="135"/>
      <c r="H63" s="135">
        <f>'将来負担比率（分子）の構造'!K$44</f>
        <v>388</v>
      </c>
      <c r="I63" s="135"/>
      <c r="J63" s="135"/>
      <c r="K63" s="135">
        <f>'将来負担比率（分子）の構造'!L$44</f>
        <v>253</v>
      </c>
      <c r="L63" s="135"/>
      <c r="M63" s="135"/>
      <c r="N63" s="135">
        <f>'将来負担比率（分子）の構造'!M$44</f>
        <v>162</v>
      </c>
      <c r="O63" s="135"/>
      <c r="P63" s="135"/>
    </row>
    <row r="64" spans="1:16">
      <c r="A64" s="135" t="s">
        <v>27</v>
      </c>
      <c r="B64" s="135">
        <f>'将来負担比率（分子）の構造'!I$43</f>
        <v>4536</v>
      </c>
      <c r="C64" s="135"/>
      <c r="D64" s="135"/>
      <c r="E64" s="135">
        <f>'将来負担比率（分子）の構造'!J$43</f>
        <v>4554</v>
      </c>
      <c r="F64" s="135"/>
      <c r="G64" s="135"/>
      <c r="H64" s="135">
        <f>'将来負担比率（分子）の構造'!K$43</f>
        <v>4564</v>
      </c>
      <c r="I64" s="135"/>
      <c r="J64" s="135"/>
      <c r="K64" s="135">
        <f>'将来負担比率（分子）の構造'!L$43</f>
        <v>4522</v>
      </c>
      <c r="L64" s="135"/>
      <c r="M64" s="135"/>
      <c r="N64" s="135">
        <f>'将来負担比率（分子）の構造'!M$43</f>
        <v>4752</v>
      </c>
      <c r="O64" s="135"/>
      <c r="P64" s="135"/>
    </row>
    <row r="65" spans="1:16">
      <c r="A65" s="135" t="s">
        <v>26</v>
      </c>
      <c r="B65" s="135">
        <f>'将来負担比率（分子）の構造'!I$42</f>
        <v>760</v>
      </c>
      <c r="C65" s="135"/>
      <c r="D65" s="135"/>
      <c r="E65" s="135">
        <f>'将来負担比率（分子）の構造'!J$42</f>
        <v>730</v>
      </c>
      <c r="F65" s="135"/>
      <c r="G65" s="135"/>
      <c r="H65" s="135">
        <f>'将来負担比率（分子）の構造'!K$42</f>
        <v>653</v>
      </c>
      <c r="I65" s="135"/>
      <c r="J65" s="135"/>
      <c r="K65" s="135">
        <f>'将来負担比率（分子）の構造'!L$42</f>
        <v>532</v>
      </c>
      <c r="L65" s="135"/>
      <c r="M65" s="135"/>
      <c r="N65" s="135">
        <f>'将来負担比率（分子）の構造'!M$42</f>
        <v>533</v>
      </c>
      <c r="O65" s="135"/>
      <c r="P65" s="135"/>
    </row>
    <row r="66" spans="1:16">
      <c r="A66" s="135" t="s">
        <v>25</v>
      </c>
      <c r="B66" s="135">
        <f>'将来負担比率（分子）の構造'!I$41</f>
        <v>6301</v>
      </c>
      <c r="C66" s="135"/>
      <c r="D66" s="135"/>
      <c r="E66" s="135">
        <f>'将来負担比率（分子）の構造'!J$41</f>
        <v>6416</v>
      </c>
      <c r="F66" s="135"/>
      <c r="G66" s="135"/>
      <c r="H66" s="135">
        <f>'将来負担比率（分子）の構造'!K$41</f>
        <v>6323</v>
      </c>
      <c r="I66" s="135"/>
      <c r="J66" s="135"/>
      <c r="K66" s="135">
        <f>'将来負担比率（分子）の構造'!L$41</f>
        <v>6215</v>
      </c>
      <c r="L66" s="135"/>
      <c r="M66" s="135"/>
      <c r="N66" s="135">
        <f>'将来負担比率（分子）の構造'!M$41</f>
        <v>6309</v>
      </c>
      <c r="O66" s="135"/>
      <c r="P66" s="135"/>
    </row>
    <row r="67" spans="1:16">
      <c r="A67" s="135" t="s">
        <v>63</v>
      </c>
      <c r="B67" s="135" t="e">
        <f>NA()</f>
        <v>#N/A</v>
      </c>
      <c r="C67" s="135">
        <f>IF(ISNUMBER('将来負担比率（分子）の構造'!I$52), IF('将来負担比率（分子）の構造'!I$52 &lt; 0, 0, '将来負担比率（分子）の構造'!I$52), NA())</f>
        <v>5810</v>
      </c>
      <c r="D67" s="135" t="e">
        <f>NA()</f>
        <v>#N/A</v>
      </c>
      <c r="E67" s="135" t="e">
        <f>NA()</f>
        <v>#N/A</v>
      </c>
      <c r="F67" s="135">
        <f>IF(ISNUMBER('将来負担比率（分子）の構造'!J$52), IF('将来負担比率（分子）の構造'!J$52 &lt; 0, 0, '将来負担比率（分子）の構造'!J$52), NA())</f>
        <v>5005</v>
      </c>
      <c r="G67" s="135" t="e">
        <f>NA()</f>
        <v>#N/A</v>
      </c>
      <c r="H67" s="135" t="e">
        <f>NA()</f>
        <v>#N/A</v>
      </c>
      <c r="I67" s="135">
        <f>IF(ISNUMBER('将来負担比率（分子）の構造'!K$52), IF('将来負担比率（分子）の構造'!K$52 &lt; 0, 0, '将来負担比率（分子）の構造'!K$52), NA())</f>
        <v>4422</v>
      </c>
      <c r="J67" s="135" t="e">
        <f>NA()</f>
        <v>#N/A</v>
      </c>
      <c r="K67" s="135" t="e">
        <f>NA()</f>
        <v>#N/A</v>
      </c>
      <c r="L67" s="135">
        <f>IF(ISNUMBER('将来負担比率（分子）の構造'!L$52), IF('将来負担比率（分子）の構造'!L$52 &lt; 0, 0, '将来負担比率（分子）の構造'!L$52), NA())</f>
        <v>3670</v>
      </c>
      <c r="M67" s="135" t="e">
        <f>NA()</f>
        <v>#N/A</v>
      </c>
      <c r="N67" s="135" t="e">
        <f>NA()</f>
        <v>#N/A</v>
      </c>
      <c r="O67" s="135">
        <f>IF(ISNUMBER('将来負担比率（分子）の構造'!M$52), IF('将来負担比率（分子）の構造'!M$52 &lt; 0, 0, '将来負担比率（分子）の構造'!M$52), NA())</f>
        <v>3348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R34" sqref="CR34:CY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2617160</v>
      </c>
      <c r="S5" s="637"/>
      <c r="T5" s="637"/>
      <c r="U5" s="637"/>
      <c r="V5" s="637"/>
      <c r="W5" s="637"/>
      <c r="X5" s="637"/>
      <c r="Y5" s="684"/>
      <c r="Z5" s="697">
        <v>32.4</v>
      </c>
      <c r="AA5" s="697"/>
      <c r="AB5" s="697"/>
      <c r="AC5" s="697"/>
      <c r="AD5" s="698">
        <v>2617160</v>
      </c>
      <c r="AE5" s="698"/>
      <c r="AF5" s="698"/>
      <c r="AG5" s="698"/>
      <c r="AH5" s="698"/>
      <c r="AI5" s="698"/>
      <c r="AJ5" s="698"/>
      <c r="AK5" s="698"/>
      <c r="AL5" s="685">
        <v>54</v>
      </c>
      <c r="AM5" s="654"/>
      <c r="AN5" s="654"/>
      <c r="AO5" s="686"/>
      <c r="AP5" s="673" t="s">
        <v>207</v>
      </c>
      <c r="AQ5" s="674"/>
      <c r="AR5" s="674"/>
      <c r="AS5" s="674"/>
      <c r="AT5" s="674"/>
      <c r="AU5" s="674"/>
      <c r="AV5" s="674"/>
      <c r="AW5" s="674"/>
      <c r="AX5" s="674"/>
      <c r="AY5" s="674"/>
      <c r="AZ5" s="674"/>
      <c r="BA5" s="674"/>
      <c r="BB5" s="674"/>
      <c r="BC5" s="674"/>
      <c r="BD5" s="674"/>
      <c r="BE5" s="674"/>
      <c r="BF5" s="675"/>
      <c r="BG5" s="586">
        <v>2609013</v>
      </c>
      <c r="BH5" s="587"/>
      <c r="BI5" s="587"/>
      <c r="BJ5" s="587"/>
      <c r="BK5" s="587"/>
      <c r="BL5" s="587"/>
      <c r="BM5" s="587"/>
      <c r="BN5" s="588"/>
      <c r="BO5" s="639">
        <v>99.7</v>
      </c>
      <c r="BP5" s="639"/>
      <c r="BQ5" s="639"/>
      <c r="BR5" s="639"/>
      <c r="BS5" s="640">
        <v>18095</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150228</v>
      </c>
      <c r="S6" s="587"/>
      <c r="T6" s="587"/>
      <c r="U6" s="587"/>
      <c r="V6" s="587"/>
      <c r="W6" s="587"/>
      <c r="X6" s="587"/>
      <c r="Y6" s="588"/>
      <c r="Z6" s="639">
        <v>1.9</v>
      </c>
      <c r="AA6" s="639"/>
      <c r="AB6" s="639"/>
      <c r="AC6" s="639"/>
      <c r="AD6" s="640">
        <v>150228</v>
      </c>
      <c r="AE6" s="640"/>
      <c r="AF6" s="640"/>
      <c r="AG6" s="640"/>
      <c r="AH6" s="640"/>
      <c r="AI6" s="640"/>
      <c r="AJ6" s="640"/>
      <c r="AK6" s="640"/>
      <c r="AL6" s="609">
        <v>3.1</v>
      </c>
      <c r="AM6" s="641"/>
      <c r="AN6" s="641"/>
      <c r="AO6" s="642"/>
      <c r="AP6" s="583" t="s">
        <v>212</v>
      </c>
      <c r="AQ6" s="584"/>
      <c r="AR6" s="584"/>
      <c r="AS6" s="584"/>
      <c r="AT6" s="584"/>
      <c r="AU6" s="584"/>
      <c r="AV6" s="584"/>
      <c r="AW6" s="584"/>
      <c r="AX6" s="584"/>
      <c r="AY6" s="584"/>
      <c r="AZ6" s="584"/>
      <c r="BA6" s="584"/>
      <c r="BB6" s="584"/>
      <c r="BC6" s="584"/>
      <c r="BD6" s="584"/>
      <c r="BE6" s="584"/>
      <c r="BF6" s="585"/>
      <c r="BG6" s="586">
        <v>2609013</v>
      </c>
      <c r="BH6" s="587"/>
      <c r="BI6" s="587"/>
      <c r="BJ6" s="587"/>
      <c r="BK6" s="587"/>
      <c r="BL6" s="587"/>
      <c r="BM6" s="587"/>
      <c r="BN6" s="588"/>
      <c r="BO6" s="639">
        <v>99.7</v>
      </c>
      <c r="BP6" s="639"/>
      <c r="BQ6" s="639"/>
      <c r="BR6" s="639"/>
      <c r="BS6" s="640">
        <v>18095</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105418</v>
      </c>
      <c r="CS6" s="587"/>
      <c r="CT6" s="587"/>
      <c r="CU6" s="587"/>
      <c r="CV6" s="587"/>
      <c r="CW6" s="587"/>
      <c r="CX6" s="587"/>
      <c r="CY6" s="588"/>
      <c r="CZ6" s="639">
        <v>1.4</v>
      </c>
      <c r="DA6" s="639"/>
      <c r="DB6" s="639"/>
      <c r="DC6" s="639"/>
      <c r="DD6" s="592" t="s">
        <v>214</v>
      </c>
      <c r="DE6" s="587"/>
      <c r="DF6" s="587"/>
      <c r="DG6" s="587"/>
      <c r="DH6" s="587"/>
      <c r="DI6" s="587"/>
      <c r="DJ6" s="587"/>
      <c r="DK6" s="587"/>
      <c r="DL6" s="587"/>
      <c r="DM6" s="587"/>
      <c r="DN6" s="587"/>
      <c r="DO6" s="587"/>
      <c r="DP6" s="588"/>
      <c r="DQ6" s="592">
        <v>105418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4610</v>
      </c>
      <c r="S7" s="587"/>
      <c r="T7" s="587"/>
      <c r="U7" s="587"/>
      <c r="V7" s="587"/>
      <c r="W7" s="587"/>
      <c r="X7" s="587"/>
      <c r="Y7" s="588"/>
      <c r="Z7" s="639">
        <v>0.1</v>
      </c>
      <c r="AA7" s="639"/>
      <c r="AB7" s="639"/>
      <c r="AC7" s="639"/>
      <c r="AD7" s="640">
        <v>4610</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1064941</v>
      </c>
      <c r="BH7" s="587"/>
      <c r="BI7" s="587"/>
      <c r="BJ7" s="587"/>
      <c r="BK7" s="587"/>
      <c r="BL7" s="587"/>
      <c r="BM7" s="587"/>
      <c r="BN7" s="588"/>
      <c r="BO7" s="639">
        <v>40.700000000000003</v>
      </c>
      <c r="BP7" s="639"/>
      <c r="BQ7" s="639"/>
      <c r="BR7" s="639"/>
      <c r="BS7" s="640">
        <v>18095</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1261287</v>
      </c>
      <c r="CS7" s="587"/>
      <c r="CT7" s="587"/>
      <c r="CU7" s="587"/>
      <c r="CV7" s="587"/>
      <c r="CW7" s="587"/>
      <c r="CX7" s="587"/>
      <c r="CY7" s="588"/>
      <c r="CZ7" s="639">
        <v>16.7</v>
      </c>
      <c r="DA7" s="639"/>
      <c r="DB7" s="639"/>
      <c r="DC7" s="639"/>
      <c r="DD7" s="592">
        <v>7173</v>
      </c>
      <c r="DE7" s="587"/>
      <c r="DF7" s="587"/>
      <c r="DG7" s="587"/>
      <c r="DH7" s="587"/>
      <c r="DI7" s="587"/>
      <c r="DJ7" s="587"/>
      <c r="DK7" s="587"/>
      <c r="DL7" s="587"/>
      <c r="DM7" s="587"/>
      <c r="DN7" s="587"/>
      <c r="DO7" s="587"/>
      <c r="DP7" s="588"/>
      <c r="DQ7" s="592">
        <v>1200104</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7672</v>
      </c>
      <c r="S8" s="587"/>
      <c r="T8" s="587"/>
      <c r="U8" s="587"/>
      <c r="V8" s="587"/>
      <c r="W8" s="587"/>
      <c r="X8" s="587"/>
      <c r="Y8" s="588"/>
      <c r="Z8" s="639">
        <v>0.1</v>
      </c>
      <c r="AA8" s="639"/>
      <c r="AB8" s="639"/>
      <c r="AC8" s="639"/>
      <c r="AD8" s="640">
        <v>7672</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31685</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2129497</v>
      </c>
      <c r="CS8" s="587"/>
      <c r="CT8" s="587"/>
      <c r="CU8" s="587"/>
      <c r="CV8" s="587"/>
      <c r="CW8" s="587"/>
      <c r="CX8" s="587"/>
      <c r="CY8" s="588"/>
      <c r="CZ8" s="639">
        <v>28.1</v>
      </c>
      <c r="DA8" s="639"/>
      <c r="DB8" s="639"/>
      <c r="DC8" s="639"/>
      <c r="DD8" s="592">
        <v>13000</v>
      </c>
      <c r="DE8" s="587"/>
      <c r="DF8" s="587"/>
      <c r="DG8" s="587"/>
      <c r="DH8" s="587"/>
      <c r="DI8" s="587"/>
      <c r="DJ8" s="587"/>
      <c r="DK8" s="587"/>
      <c r="DL8" s="587"/>
      <c r="DM8" s="587"/>
      <c r="DN8" s="587"/>
      <c r="DO8" s="587"/>
      <c r="DP8" s="588"/>
      <c r="DQ8" s="592">
        <v>1121120</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12839</v>
      </c>
      <c r="S9" s="587"/>
      <c r="T9" s="587"/>
      <c r="U9" s="587"/>
      <c r="V9" s="587"/>
      <c r="W9" s="587"/>
      <c r="X9" s="587"/>
      <c r="Y9" s="588"/>
      <c r="Z9" s="639">
        <v>0.2</v>
      </c>
      <c r="AA9" s="639"/>
      <c r="AB9" s="639"/>
      <c r="AC9" s="639"/>
      <c r="AD9" s="640">
        <v>12839</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873589</v>
      </c>
      <c r="BH9" s="587"/>
      <c r="BI9" s="587"/>
      <c r="BJ9" s="587"/>
      <c r="BK9" s="587"/>
      <c r="BL9" s="587"/>
      <c r="BM9" s="587"/>
      <c r="BN9" s="588"/>
      <c r="BO9" s="639">
        <v>33.4</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506963</v>
      </c>
      <c r="CS9" s="587"/>
      <c r="CT9" s="587"/>
      <c r="CU9" s="587"/>
      <c r="CV9" s="587"/>
      <c r="CW9" s="587"/>
      <c r="CX9" s="587"/>
      <c r="CY9" s="588"/>
      <c r="CZ9" s="639">
        <v>6.7</v>
      </c>
      <c r="DA9" s="639"/>
      <c r="DB9" s="639"/>
      <c r="DC9" s="639"/>
      <c r="DD9" s="592">
        <v>44699</v>
      </c>
      <c r="DE9" s="587"/>
      <c r="DF9" s="587"/>
      <c r="DG9" s="587"/>
      <c r="DH9" s="587"/>
      <c r="DI9" s="587"/>
      <c r="DJ9" s="587"/>
      <c r="DK9" s="587"/>
      <c r="DL9" s="587"/>
      <c r="DM9" s="587"/>
      <c r="DN9" s="587"/>
      <c r="DO9" s="587"/>
      <c r="DP9" s="588"/>
      <c r="DQ9" s="592">
        <v>448432</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185979</v>
      </c>
      <c r="S10" s="587"/>
      <c r="T10" s="587"/>
      <c r="U10" s="587"/>
      <c r="V10" s="587"/>
      <c r="W10" s="587"/>
      <c r="X10" s="587"/>
      <c r="Y10" s="588"/>
      <c r="Z10" s="639">
        <v>2.2999999999999998</v>
      </c>
      <c r="AA10" s="639"/>
      <c r="AB10" s="639"/>
      <c r="AC10" s="639"/>
      <c r="AD10" s="640">
        <v>185979</v>
      </c>
      <c r="AE10" s="640"/>
      <c r="AF10" s="640"/>
      <c r="AG10" s="640"/>
      <c r="AH10" s="640"/>
      <c r="AI10" s="640"/>
      <c r="AJ10" s="640"/>
      <c r="AK10" s="640"/>
      <c r="AL10" s="609">
        <v>3.8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48674</v>
      </c>
      <c r="BH10" s="587"/>
      <c r="BI10" s="587"/>
      <c r="BJ10" s="587"/>
      <c r="BK10" s="587"/>
      <c r="BL10" s="587"/>
      <c r="BM10" s="587"/>
      <c r="BN10" s="588"/>
      <c r="BO10" s="639">
        <v>1.9</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4279</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36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2013</v>
      </c>
      <c r="S11" s="587"/>
      <c r="T11" s="587"/>
      <c r="U11" s="587"/>
      <c r="V11" s="587"/>
      <c r="W11" s="587"/>
      <c r="X11" s="587"/>
      <c r="Y11" s="588"/>
      <c r="Z11" s="639">
        <v>0</v>
      </c>
      <c r="AA11" s="639"/>
      <c r="AB11" s="639"/>
      <c r="AC11" s="639"/>
      <c r="AD11" s="640">
        <v>2013</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110993</v>
      </c>
      <c r="BH11" s="587"/>
      <c r="BI11" s="587"/>
      <c r="BJ11" s="587"/>
      <c r="BK11" s="587"/>
      <c r="BL11" s="587"/>
      <c r="BM11" s="587"/>
      <c r="BN11" s="588"/>
      <c r="BO11" s="639">
        <v>4.2</v>
      </c>
      <c r="BP11" s="639"/>
      <c r="BQ11" s="639"/>
      <c r="BR11" s="639"/>
      <c r="BS11" s="592">
        <v>18095</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487817</v>
      </c>
      <c r="CS11" s="587"/>
      <c r="CT11" s="587"/>
      <c r="CU11" s="587"/>
      <c r="CV11" s="587"/>
      <c r="CW11" s="587"/>
      <c r="CX11" s="587"/>
      <c r="CY11" s="588"/>
      <c r="CZ11" s="639">
        <v>6.4</v>
      </c>
      <c r="DA11" s="639"/>
      <c r="DB11" s="639"/>
      <c r="DC11" s="639"/>
      <c r="DD11" s="592">
        <v>38964</v>
      </c>
      <c r="DE11" s="587"/>
      <c r="DF11" s="587"/>
      <c r="DG11" s="587"/>
      <c r="DH11" s="587"/>
      <c r="DI11" s="587"/>
      <c r="DJ11" s="587"/>
      <c r="DK11" s="587"/>
      <c r="DL11" s="587"/>
      <c r="DM11" s="587"/>
      <c r="DN11" s="587"/>
      <c r="DO11" s="587"/>
      <c r="DP11" s="588"/>
      <c r="DQ11" s="592">
        <v>424135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1282287</v>
      </c>
      <c r="BH12" s="587"/>
      <c r="BI12" s="587"/>
      <c r="BJ12" s="587"/>
      <c r="BK12" s="587"/>
      <c r="BL12" s="587"/>
      <c r="BM12" s="587"/>
      <c r="BN12" s="588"/>
      <c r="BO12" s="639">
        <v>49</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39359</v>
      </c>
      <c r="CS12" s="587"/>
      <c r="CT12" s="587"/>
      <c r="CU12" s="587"/>
      <c r="CV12" s="587"/>
      <c r="CW12" s="587"/>
      <c r="CX12" s="587"/>
      <c r="CY12" s="588"/>
      <c r="CZ12" s="639">
        <v>0.5</v>
      </c>
      <c r="DA12" s="639"/>
      <c r="DB12" s="639"/>
      <c r="DC12" s="639"/>
      <c r="DD12" s="592" t="s">
        <v>111</v>
      </c>
      <c r="DE12" s="587"/>
      <c r="DF12" s="587"/>
      <c r="DG12" s="587"/>
      <c r="DH12" s="587"/>
      <c r="DI12" s="587"/>
      <c r="DJ12" s="587"/>
      <c r="DK12" s="587"/>
      <c r="DL12" s="587"/>
      <c r="DM12" s="587"/>
      <c r="DN12" s="587"/>
      <c r="DO12" s="587"/>
      <c r="DP12" s="588"/>
      <c r="DQ12" s="592">
        <v>34130</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35609</v>
      </c>
      <c r="S13" s="587"/>
      <c r="T13" s="587"/>
      <c r="U13" s="587"/>
      <c r="V13" s="587"/>
      <c r="W13" s="587"/>
      <c r="X13" s="587"/>
      <c r="Y13" s="588"/>
      <c r="Z13" s="639">
        <v>0.4</v>
      </c>
      <c r="AA13" s="639"/>
      <c r="AB13" s="639"/>
      <c r="AC13" s="639"/>
      <c r="AD13" s="640">
        <v>35609</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1282218</v>
      </c>
      <c r="BH13" s="587"/>
      <c r="BI13" s="587"/>
      <c r="BJ13" s="587"/>
      <c r="BK13" s="587"/>
      <c r="BL13" s="587"/>
      <c r="BM13" s="587"/>
      <c r="BN13" s="588"/>
      <c r="BO13" s="639">
        <v>49</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847394</v>
      </c>
      <c r="CS13" s="587"/>
      <c r="CT13" s="587"/>
      <c r="CU13" s="587"/>
      <c r="CV13" s="587"/>
      <c r="CW13" s="587"/>
      <c r="CX13" s="587"/>
      <c r="CY13" s="588"/>
      <c r="CZ13" s="639">
        <v>11.2</v>
      </c>
      <c r="DA13" s="639"/>
      <c r="DB13" s="639"/>
      <c r="DC13" s="639"/>
      <c r="DD13" s="592">
        <v>450098</v>
      </c>
      <c r="DE13" s="587"/>
      <c r="DF13" s="587"/>
      <c r="DG13" s="587"/>
      <c r="DH13" s="587"/>
      <c r="DI13" s="587"/>
      <c r="DJ13" s="587"/>
      <c r="DK13" s="587"/>
      <c r="DL13" s="587"/>
      <c r="DM13" s="587"/>
      <c r="DN13" s="587"/>
      <c r="DO13" s="587"/>
      <c r="DP13" s="588"/>
      <c r="DQ13" s="592">
        <v>585216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53502</v>
      </c>
      <c r="BH14" s="587"/>
      <c r="BI14" s="587"/>
      <c r="BJ14" s="587"/>
      <c r="BK14" s="587"/>
      <c r="BL14" s="587"/>
      <c r="BM14" s="587"/>
      <c r="BN14" s="588"/>
      <c r="BO14" s="639">
        <v>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417032</v>
      </c>
      <c r="CS14" s="587"/>
      <c r="CT14" s="587"/>
      <c r="CU14" s="587"/>
      <c r="CV14" s="587"/>
      <c r="CW14" s="587"/>
      <c r="CX14" s="587"/>
      <c r="CY14" s="588"/>
      <c r="CZ14" s="639">
        <v>5.5</v>
      </c>
      <c r="DA14" s="639"/>
      <c r="DB14" s="639"/>
      <c r="DC14" s="639"/>
      <c r="DD14" s="592">
        <v>71474</v>
      </c>
      <c r="DE14" s="587"/>
      <c r="DF14" s="587"/>
      <c r="DG14" s="587"/>
      <c r="DH14" s="587"/>
      <c r="DI14" s="587"/>
      <c r="DJ14" s="587"/>
      <c r="DK14" s="587"/>
      <c r="DL14" s="587"/>
      <c r="DM14" s="587"/>
      <c r="DN14" s="587"/>
      <c r="DO14" s="587"/>
      <c r="DP14" s="588"/>
      <c r="DQ14" s="592">
        <v>348498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8285</v>
      </c>
      <c r="S15" s="587"/>
      <c r="T15" s="587"/>
      <c r="U15" s="587"/>
      <c r="V15" s="587"/>
      <c r="W15" s="587"/>
      <c r="X15" s="587"/>
      <c r="Y15" s="588"/>
      <c r="Z15" s="639">
        <v>0.1</v>
      </c>
      <c r="AA15" s="639"/>
      <c r="AB15" s="639"/>
      <c r="AC15" s="639"/>
      <c r="AD15" s="640">
        <v>8285</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208283</v>
      </c>
      <c r="BH15" s="587"/>
      <c r="BI15" s="587"/>
      <c r="BJ15" s="587"/>
      <c r="BK15" s="587"/>
      <c r="BL15" s="587"/>
      <c r="BM15" s="587"/>
      <c r="BN15" s="588"/>
      <c r="BO15" s="639">
        <v>8</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1039572</v>
      </c>
      <c r="CS15" s="587"/>
      <c r="CT15" s="587"/>
      <c r="CU15" s="587"/>
      <c r="CV15" s="587"/>
      <c r="CW15" s="587"/>
      <c r="CX15" s="587"/>
      <c r="CY15" s="588"/>
      <c r="CZ15" s="639">
        <v>13.7</v>
      </c>
      <c r="DA15" s="639"/>
      <c r="DB15" s="639"/>
      <c r="DC15" s="639"/>
      <c r="DD15" s="592">
        <v>399882</v>
      </c>
      <c r="DE15" s="587"/>
      <c r="DF15" s="587"/>
      <c r="DG15" s="587"/>
      <c r="DH15" s="587"/>
      <c r="DI15" s="587"/>
      <c r="DJ15" s="587"/>
      <c r="DK15" s="587"/>
      <c r="DL15" s="587"/>
      <c r="DM15" s="587"/>
      <c r="DN15" s="587"/>
      <c r="DO15" s="587"/>
      <c r="DP15" s="588"/>
      <c r="DQ15" s="592">
        <v>550771</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1932031</v>
      </c>
      <c r="S16" s="587"/>
      <c r="T16" s="587"/>
      <c r="U16" s="587"/>
      <c r="V16" s="587"/>
      <c r="W16" s="587"/>
      <c r="X16" s="587"/>
      <c r="Y16" s="588"/>
      <c r="Z16" s="639">
        <v>23.9</v>
      </c>
      <c r="AA16" s="639"/>
      <c r="AB16" s="639"/>
      <c r="AC16" s="639"/>
      <c r="AD16" s="640">
        <v>1810965</v>
      </c>
      <c r="AE16" s="640"/>
      <c r="AF16" s="640"/>
      <c r="AG16" s="640"/>
      <c r="AH16" s="640"/>
      <c r="AI16" s="640"/>
      <c r="AJ16" s="640"/>
      <c r="AK16" s="640"/>
      <c r="AL16" s="609">
        <v>37.4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965</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965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1810965</v>
      </c>
      <c r="S17" s="587"/>
      <c r="T17" s="587"/>
      <c r="U17" s="587"/>
      <c r="V17" s="587"/>
      <c r="W17" s="587"/>
      <c r="X17" s="587"/>
      <c r="Y17" s="588"/>
      <c r="Z17" s="639">
        <v>22.4</v>
      </c>
      <c r="AA17" s="639"/>
      <c r="AB17" s="639"/>
      <c r="AC17" s="639"/>
      <c r="AD17" s="640">
        <v>1810965</v>
      </c>
      <c r="AE17" s="640"/>
      <c r="AF17" s="640"/>
      <c r="AG17" s="640"/>
      <c r="AH17" s="640"/>
      <c r="AI17" s="640"/>
      <c r="AJ17" s="640"/>
      <c r="AK17" s="640"/>
      <c r="AL17" s="609">
        <v>37.4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725811</v>
      </c>
      <c r="CS17" s="587"/>
      <c r="CT17" s="587"/>
      <c r="CU17" s="587"/>
      <c r="CV17" s="587"/>
      <c r="CW17" s="587"/>
      <c r="CX17" s="587"/>
      <c r="CY17" s="588"/>
      <c r="CZ17" s="639">
        <v>9.6</v>
      </c>
      <c r="DA17" s="639"/>
      <c r="DB17" s="639"/>
      <c r="DC17" s="639"/>
      <c r="DD17" s="592" t="s">
        <v>111</v>
      </c>
      <c r="DE17" s="587"/>
      <c r="DF17" s="587"/>
      <c r="DG17" s="587"/>
      <c r="DH17" s="587"/>
      <c r="DI17" s="587"/>
      <c r="DJ17" s="587"/>
      <c r="DK17" s="587"/>
      <c r="DL17" s="587"/>
      <c r="DM17" s="587"/>
      <c r="DN17" s="587"/>
      <c r="DO17" s="587"/>
      <c r="DP17" s="588"/>
      <c r="DQ17" s="592">
        <v>725811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121057</v>
      </c>
      <c r="S18" s="587"/>
      <c r="T18" s="587"/>
      <c r="U18" s="587"/>
      <c r="V18" s="587"/>
      <c r="W18" s="587"/>
      <c r="X18" s="587"/>
      <c r="Y18" s="588"/>
      <c r="Z18" s="639">
        <v>1.5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9</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8147</v>
      </c>
      <c r="BH19" s="587"/>
      <c r="BI19" s="587"/>
      <c r="BJ19" s="587"/>
      <c r="BK19" s="587"/>
      <c r="BL19" s="587"/>
      <c r="BM19" s="587"/>
      <c r="BN19" s="588"/>
      <c r="BO19" s="639">
        <v>0.3</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4956426</v>
      </c>
      <c r="S20" s="587"/>
      <c r="T20" s="587"/>
      <c r="U20" s="587"/>
      <c r="V20" s="587"/>
      <c r="W20" s="587"/>
      <c r="X20" s="587"/>
      <c r="Y20" s="588"/>
      <c r="Z20" s="639">
        <v>61.3</v>
      </c>
      <c r="AA20" s="639"/>
      <c r="AB20" s="639"/>
      <c r="AC20" s="639"/>
      <c r="AD20" s="640">
        <v>4835360</v>
      </c>
      <c r="AE20" s="640"/>
      <c r="AF20" s="640"/>
      <c r="AG20" s="640"/>
      <c r="AH20" s="640"/>
      <c r="AI20" s="640"/>
      <c r="AJ20" s="640"/>
      <c r="AK20" s="640"/>
      <c r="AL20" s="609">
        <v>99.8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8147</v>
      </c>
      <c r="BH20" s="587"/>
      <c r="BI20" s="587"/>
      <c r="BJ20" s="587"/>
      <c r="BK20" s="587"/>
      <c r="BL20" s="587"/>
      <c r="BM20" s="587"/>
      <c r="BN20" s="588"/>
      <c r="BO20" s="639">
        <v>0.3</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7565394</v>
      </c>
      <c r="CS20" s="587"/>
      <c r="CT20" s="587"/>
      <c r="CU20" s="587"/>
      <c r="CV20" s="587"/>
      <c r="CW20" s="587"/>
      <c r="CX20" s="587"/>
      <c r="CY20" s="588"/>
      <c r="CZ20" s="639">
        <v>100</v>
      </c>
      <c r="DA20" s="639"/>
      <c r="DB20" s="639"/>
      <c r="DC20" s="639"/>
      <c r="DD20" s="592">
        <v>1025290</v>
      </c>
      <c r="DE20" s="587"/>
      <c r="DF20" s="587"/>
      <c r="DG20" s="587"/>
      <c r="DH20" s="587"/>
      <c r="DI20" s="587"/>
      <c r="DJ20" s="587"/>
      <c r="DK20" s="587"/>
      <c r="DL20" s="587"/>
      <c r="DM20" s="587"/>
      <c r="DN20" s="587"/>
      <c r="DO20" s="587"/>
      <c r="DP20" s="588"/>
      <c r="DQ20" s="592">
        <v>5544636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2335</v>
      </c>
      <c r="S21" s="587"/>
      <c r="T21" s="587"/>
      <c r="U21" s="587"/>
      <c r="V21" s="587"/>
      <c r="W21" s="587"/>
      <c r="X21" s="587"/>
      <c r="Y21" s="588"/>
      <c r="Z21" s="639">
        <v>0</v>
      </c>
      <c r="AA21" s="639"/>
      <c r="AB21" s="639"/>
      <c r="AC21" s="639"/>
      <c r="AD21" s="640">
        <v>2335</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8147</v>
      </c>
      <c r="BH21" s="587"/>
      <c r="BI21" s="587"/>
      <c r="BJ21" s="587"/>
      <c r="BK21" s="587"/>
      <c r="BL21" s="587"/>
      <c r="BM21" s="587"/>
      <c r="BN21" s="588"/>
      <c r="BO21" s="639">
        <v>0.3</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79581</v>
      </c>
      <c r="S22" s="587"/>
      <c r="T22" s="587"/>
      <c r="U22" s="587"/>
      <c r="V22" s="587"/>
      <c r="W22" s="587"/>
      <c r="X22" s="587"/>
      <c r="Y22" s="588"/>
      <c r="Z22" s="639">
        <v>1</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18855</v>
      </c>
      <c r="S23" s="587"/>
      <c r="T23" s="587"/>
      <c r="U23" s="587"/>
      <c r="V23" s="587"/>
      <c r="W23" s="587"/>
      <c r="X23" s="587"/>
      <c r="Y23" s="588"/>
      <c r="Z23" s="639">
        <v>0.2</v>
      </c>
      <c r="AA23" s="639"/>
      <c r="AB23" s="639"/>
      <c r="AC23" s="639"/>
      <c r="AD23" s="640">
        <v>2885</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12559</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3221566</v>
      </c>
      <c r="CS24" s="637"/>
      <c r="CT24" s="637"/>
      <c r="CU24" s="637"/>
      <c r="CV24" s="637"/>
      <c r="CW24" s="637"/>
      <c r="CX24" s="637"/>
      <c r="CY24" s="684"/>
      <c r="CZ24" s="688">
        <v>42.6</v>
      </c>
      <c r="DA24" s="689"/>
      <c r="DB24" s="689"/>
      <c r="DC24" s="690"/>
      <c r="DD24" s="683">
        <v>2312475</v>
      </c>
      <c r="DE24" s="637"/>
      <c r="DF24" s="637"/>
      <c r="DG24" s="637"/>
      <c r="DH24" s="637"/>
      <c r="DI24" s="637"/>
      <c r="DJ24" s="637"/>
      <c r="DK24" s="684"/>
      <c r="DL24" s="683">
        <v>2308400</v>
      </c>
      <c r="DM24" s="637"/>
      <c r="DN24" s="637"/>
      <c r="DO24" s="637"/>
      <c r="DP24" s="637"/>
      <c r="DQ24" s="637"/>
      <c r="DR24" s="637"/>
      <c r="DS24" s="637"/>
      <c r="DT24" s="637"/>
      <c r="DU24" s="637"/>
      <c r="DV24" s="684"/>
      <c r="DW24" s="685">
        <v>44.2</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1046554</v>
      </c>
      <c r="S25" s="587"/>
      <c r="T25" s="587"/>
      <c r="U25" s="587"/>
      <c r="V25" s="587"/>
      <c r="W25" s="587"/>
      <c r="X25" s="587"/>
      <c r="Y25" s="588"/>
      <c r="Z25" s="639">
        <v>12.9</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1269889</v>
      </c>
      <c r="CS25" s="605"/>
      <c r="CT25" s="605"/>
      <c r="CU25" s="605"/>
      <c r="CV25" s="605"/>
      <c r="CW25" s="605"/>
      <c r="CX25" s="605"/>
      <c r="CY25" s="606"/>
      <c r="CZ25" s="589">
        <v>16.8</v>
      </c>
      <c r="DA25" s="607"/>
      <c r="DB25" s="607"/>
      <c r="DC25" s="608"/>
      <c r="DD25" s="592">
        <v>1238364</v>
      </c>
      <c r="DE25" s="605"/>
      <c r="DF25" s="605"/>
      <c r="DG25" s="605"/>
      <c r="DH25" s="605"/>
      <c r="DI25" s="605"/>
      <c r="DJ25" s="605"/>
      <c r="DK25" s="606"/>
      <c r="DL25" s="592">
        <v>1235201</v>
      </c>
      <c r="DM25" s="605"/>
      <c r="DN25" s="605"/>
      <c r="DO25" s="605"/>
      <c r="DP25" s="605"/>
      <c r="DQ25" s="605"/>
      <c r="DR25" s="605"/>
      <c r="DS25" s="605"/>
      <c r="DT25" s="605"/>
      <c r="DU25" s="605"/>
      <c r="DV25" s="606"/>
      <c r="DW25" s="609">
        <v>23.6</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771744</v>
      </c>
      <c r="CS26" s="587"/>
      <c r="CT26" s="587"/>
      <c r="CU26" s="587"/>
      <c r="CV26" s="587"/>
      <c r="CW26" s="587"/>
      <c r="CX26" s="587"/>
      <c r="CY26" s="588"/>
      <c r="CZ26" s="589">
        <v>10.199999999999999</v>
      </c>
      <c r="DA26" s="607"/>
      <c r="DB26" s="607"/>
      <c r="DC26" s="608"/>
      <c r="DD26" s="592">
        <v>748568</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481999</v>
      </c>
      <c r="S27" s="587"/>
      <c r="T27" s="587"/>
      <c r="U27" s="587"/>
      <c r="V27" s="587"/>
      <c r="W27" s="587"/>
      <c r="X27" s="587"/>
      <c r="Y27" s="588"/>
      <c r="Z27" s="639">
        <v>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2617160</v>
      </c>
      <c r="BH27" s="587"/>
      <c r="BI27" s="587"/>
      <c r="BJ27" s="587"/>
      <c r="BK27" s="587"/>
      <c r="BL27" s="587"/>
      <c r="BM27" s="587"/>
      <c r="BN27" s="588"/>
      <c r="BO27" s="639">
        <v>100</v>
      </c>
      <c r="BP27" s="639"/>
      <c r="BQ27" s="639"/>
      <c r="BR27" s="639"/>
      <c r="BS27" s="592">
        <v>18095</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1225866</v>
      </c>
      <c r="CS27" s="605"/>
      <c r="CT27" s="605"/>
      <c r="CU27" s="605"/>
      <c r="CV27" s="605"/>
      <c r="CW27" s="605"/>
      <c r="CX27" s="605"/>
      <c r="CY27" s="606"/>
      <c r="CZ27" s="589">
        <v>16.2</v>
      </c>
      <c r="DA27" s="607"/>
      <c r="DB27" s="607"/>
      <c r="DC27" s="608"/>
      <c r="DD27" s="592">
        <v>348300</v>
      </c>
      <c r="DE27" s="605"/>
      <c r="DF27" s="605"/>
      <c r="DG27" s="605"/>
      <c r="DH27" s="605"/>
      <c r="DI27" s="605"/>
      <c r="DJ27" s="605"/>
      <c r="DK27" s="606"/>
      <c r="DL27" s="592">
        <v>347388</v>
      </c>
      <c r="DM27" s="605"/>
      <c r="DN27" s="605"/>
      <c r="DO27" s="605"/>
      <c r="DP27" s="605"/>
      <c r="DQ27" s="605"/>
      <c r="DR27" s="605"/>
      <c r="DS27" s="605"/>
      <c r="DT27" s="605"/>
      <c r="DU27" s="605"/>
      <c r="DV27" s="606"/>
      <c r="DW27" s="609">
        <v>6.6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7875</v>
      </c>
      <c r="S28" s="587"/>
      <c r="T28" s="587"/>
      <c r="U28" s="587"/>
      <c r="V28" s="587"/>
      <c r="W28" s="587"/>
      <c r="X28" s="587"/>
      <c r="Y28" s="588"/>
      <c r="Z28" s="639">
        <v>0.1</v>
      </c>
      <c r="AA28" s="639"/>
      <c r="AB28" s="639"/>
      <c r="AC28" s="639"/>
      <c r="AD28" s="640">
        <v>5671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725811</v>
      </c>
      <c r="CS28" s="587"/>
      <c r="CT28" s="587"/>
      <c r="CU28" s="587"/>
      <c r="CV28" s="587"/>
      <c r="CW28" s="587"/>
      <c r="CX28" s="587"/>
      <c r="CY28" s="588"/>
      <c r="CZ28" s="589">
        <v>9.6</v>
      </c>
      <c r="DA28" s="607"/>
      <c r="DB28" s="607"/>
      <c r="DC28" s="608"/>
      <c r="DD28" s="592">
        <v>725811</v>
      </c>
      <c r="DE28" s="587"/>
      <c r="DF28" s="587"/>
      <c r="DG28" s="587"/>
      <c r="DH28" s="587"/>
      <c r="DI28" s="587"/>
      <c r="DJ28" s="587"/>
      <c r="DK28" s="588"/>
      <c r="DL28" s="592">
        <v>725811</v>
      </c>
      <c r="DM28" s="587"/>
      <c r="DN28" s="587"/>
      <c r="DO28" s="587"/>
      <c r="DP28" s="587"/>
      <c r="DQ28" s="587"/>
      <c r="DR28" s="587"/>
      <c r="DS28" s="587"/>
      <c r="DT28" s="587"/>
      <c r="DU28" s="587"/>
      <c r="DV28" s="588"/>
      <c r="DW28" s="609">
        <v>13.9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100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725751</v>
      </c>
      <c r="CS29" s="605"/>
      <c r="CT29" s="605"/>
      <c r="CU29" s="605"/>
      <c r="CV29" s="605"/>
      <c r="CW29" s="605"/>
      <c r="CX29" s="605"/>
      <c r="CY29" s="606"/>
      <c r="CZ29" s="589">
        <v>9.6</v>
      </c>
      <c r="DA29" s="607"/>
      <c r="DB29" s="607"/>
      <c r="DC29" s="608"/>
      <c r="DD29" s="592">
        <v>725751</v>
      </c>
      <c r="DE29" s="605"/>
      <c r="DF29" s="605"/>
      <c r="DG29" s="605"/>
      <c r="DH29" s="605"/>
      <c r="DI29" s="605"/>
      <c r="DJ29" s="605"/>
      <c r="DK29" s="606"/>
      <c r="DL29" s="592">
        <v>725751</v>
      </c>
      <c r="DM29" s="605"/>
      <c r="DN29" s="605"/>
      <c r="DO29" s="605"/>
      <c r="DP29" s="605"/>
      <c r="DQ29" s="605"/>
      <c r="DR29" s="605"/>
      <c r="DS29" s="605"/>
      <c r="DT29" s="605"/>
      <c r="DU29" s="605"/>
      <c r="DV29" s="606"/>
      <c r="DW29" s="609">
        <v>13.9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69770</v>
      </c>
      <c r="S30" s="587"/>
      <c r="T30" s="587"/>
      <c r="U30" s="587"/>
      <c r="V30" s="587"/>
      <c r="W30" s="587"/>
      <c r="X30" s="587"/>
      <c r="Y30" s="588"/>
      <c r="Z30" s="639">
        <v>0.9</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98.3</v>
      </c>
      <c r="BH30" s="653"/>
      <c r="BI30" s="653"/>
      <c r="BJ30" s="653"/>
      <c r="BK30" s="653"/>
      <c r="BL30" s="653"/>
      <c r="BM30" s="654">
        <v>93.7</v>
      </c>
      <c r="BN30" s="653"/>
      <c r="BO30" s="653"/>
      <c r="BP30" s="653"/>
      <c r="BQ30" s="655"/>
      <c r="BR30" s="652">
        <v>98.3</v>
      </c>
      <c r="BS30" s="653"/>
      <c r="BT30" s="653"/>
      <c r="BU30" s="653"/>
      <c r="BV30" s="653"/>
      <c r="BW30" s="653"/>
      <c r="BX30" s="654">
        <v>93</v>
      </c>
      <c r="BY30" s="653"/>
      <c r="BZ30" s="653"/>
      <c r="CA30" s="653"/>
      <c r="CB30" s="655"/>
      <c r="CD30" s="658"/>
      <c r="CE30" s="659"/>
      <c r="CF30" s="623" t="s">
        <v>291</v>
      </c>
      <c r="CG30" s="620"/>
      <c r="CH30" s="620"/>
      <c r="CI30" s="620"/>
      <c r="CJ30" s="620"/>
      <c r="CK30" s="620"/>
      <c r="CL30" s="620"/>
      <c r="CM30" s="620"/>
      <c r="CN30" s="620"/>
      <c r="CO30" s="620"/>
      <c r="CP30" s="620"/>
      <c r="CQ30" s="621"/>
      <c r="CR30" s="586">
        <v>636891</v>
      </c>
      <c r="CS30" s="587"/>
      <c r="CT30" s="587"/>
      <c r="CU30" s="587"/>
      <c r="CV30" s="587"/>
      <c r="CW30" s="587"/>
      <c r="CX30" s="587"/>
      <c r="CY30" s="588"/>
      <c r="CZ30" s="589">
        <v>8.4</v>
      </c>
      <c r="DA30" s="607"/>
      <c r="DB30" s="607"/>
      <c r="DC30" s="608"/>
      <c r="DD30" s="592">
        <v>636891</v>
      </c>
      <c r="DE30" s="587"/>
      <c r="DF30" s="587"/>
      <c r="DG30" s="587"/>
      <c r="DH30" s="587"/>
      <c r="DI30" s="587"/>
      <c r="DJ30" s="587"/>
      <c r="DK30" s="588"/>
      <c r="DL30" s="592">
        <v>636891</v>
      </c>
      <c r="DM30" s="587"/>
      <c r="DN30" s="587"/>
      <c r="DO30" s="587"/>
      <c r="DP30" s="587"/>
      <c r="DQ30" s="587"/>
      <c r="DR30" s="587"/>
      <c r="DS30" s="587"/>
      <c r="DT30" s="587"/>
      <c r="DU30" s="587"/>
      <c r="DV30" s="588"/>
      <c r="DW30" s="609">
        <v>12.2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465363</v>
      </c>
      <c r="S31" s="587"/>
      <c r="T31" s="587"/>
      <c r="U31" s="587"/>
      <c r="V31" s="587"/>
      <c r="W31" s="587"/>
      <c r="X31" s="587"/>
      <c r="Y31" s="588"/>
      <c r="Z31" s="639">
        <v>5.8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97.7</v>
      </c>
      <c r="BH31" s="605"/>
      <c r="BI31" s="605"/>
      <c r="BJ31" s="605"/>
      <c r="BK31" s="605"/>
      <c r="BL31" s="605"/>
      <c r="BM31" s="641">
        <v>93.1</v>
      </c>
      <c r="BN31" s="651"/>
      <c r="BO31" s="651"/>
      <c r="BP31" s="651"/>
      <c r="BQ31" s="615"/>
      <c r="BR31" s="650">
        <v>98</v>
      </c>
      <c r="BS31" s="605"/>
      <c r="BT31" s="605"/>
      <c r="BU31" s="605"/>
      <c r="BV31" s="605"/>
      <c r="BW31" s="605"/>
      <c r="BX31" s="641">
        <v>92.8</v>
      </c>
      <c r="BY31" s="651"/>
      <c r="BZ31" s="651"/>
      <c r="CA31" s="651"/>
      <c r="CB31" s="615"/>
      <c r="CD31" s="658"/>
      <c r="CE31" s="659"/>
      <c r="CF31" s="623" t="s">
        <v>295</v>
      </c>
      <c r="CG31" s="620"/>
      <c r="CH31" s="620"/>
      <c r="CI31" s="620"/>
      <c r="CJ31" s="620"/>
      <c r="CK31" s="620"/>
      <c r="CL31" s="620"/>
      <c r="CM31" s="620"/>
      <c r="CN31" s="620"/>
      <c r="CO31" s="620"/>
      <c r="CP31" s="620"/>
      <c r="CQ31" s="621"/>
      <c r="CR31" s="586">
        <v>88860</v>
      </c>
      <c r="CS31" s="605"/>
      <c r="CT31" s="605"/>
      <c r="CU31" s="605"/>
      <c r="CV31" s="605"/>
      <c r="CW31" s="605"/>
      <c r="CX31" s="605"/>
      <c r="CY31" s="606"/>
      <c r="CZ31" s="589">
        <v>1.2</v>
      </c>
      <c r="DA31" s="607"/>
      <c r="DB31" s="607"/>
      <c r="DC31" s="608"/>
      <c r="DD31" s="592">
        <v>88860</v>
      </c>
      <c r="DE31" s="605"/>
      <c r="DF31" s="605"/>
      <c r="DG31" s="605"/>
      <c r="DH31" s="605"/>
      <c r="DI31" s="605"/>
      <c r="DJ31" s="605"/>
      <c r="DK31" s="606"/>
      <c r="DL31" s="592">
        <v>88860</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220628</v>
      </c>
      <c r="S32" s="587"/>
      <c r="T32" s="587"/>
      <c r="U32" s="587"/>
      <c r="V32" s="587"/>
      <c r="W32" s="587"/>
      <c r="X32" s="587"/>
      <c r="Y32" s="588"/>
      <c r="Z32" s="639">
        <v>2.7</v>
      </c>
      <c r="AA32" s="639"/>
      <c r="AB32" s="639"/>
      <c r="AC32" s="639"/>
      <c r="AD32" s="640">
        <v>355</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98.6</v>
      </c>
      <c r="BH32" s="571"/>
      <c r="BI32" s="571"/>
      <c r="BJ32" s="571"/>
      <c r="BK32" s="571"/>
      <c r="BL32" s="571"/>
      <c r="BM32" s="634">
        <v>93.4</v>
      </c>
      <c r="BN32" s="571"/>
      <c r="BO32" s="571"/>
      <c r="BP32" s="571"/>
      <c r="BQ32" s="628"/>
      <c r="BR32" s="649">
        <v>98.3</v>
      </c>
      <c r="BS32" s="571"/>
      <c r="BT32" s="571"/>
      <c r="BU32" s="571"/>
      <c r="BV32" s="571"/>
      <c r="BW32" s="571"/>
      <c r="BX32" s="634">
        <v>92.5</v>
      </c>
      <c r="BY32" s="571"/>
      <c r="BZ32" s="571"/>
      <c r="CA32" s="571"/>
      <c r="CB32" s="628"/>
      <c r="CD32" s="660"/>
      <c r="CE32" s="661"/>
      <c r="CF32" s="623" t="s">
        <v>298</v>
      </c>
      <c r="CG32" s="620"/>
      <c r="CH32" s="620"/>
      <c r="CI32" s="620"/>
      <c r="CJ32" s="620"/>
      <c r="CK32" s="620"/>
      <c r="CL32" s="620"/>
      <c r="CM32" s="620"/>
      <c r="CN32" s="620"/>
      <c r="CO32" s="620"/>
      <c r="CP32" s="620"/>
      <c r="CQ32" s="621"/>
      <c r="CR32" s="586">
        <v>60</v>
      </c>
      <c r="CS32" s="587"/>
      <c r="CT32" s="587"/>
      <c r="CU32" s="587"/>
      <c r="CV32" s="587"/>
      <c r="CW32" s="587"/>
      <c r="CX32" s="587"/>
      <c r="CY32" s="588"/>
      <c r="CZ32" s="589">
        <v>0</v>
      </c>
      <c r="DA32" s="607"/>
      <c r="DB32" s="607"/>
      <c r="DC32" s="608"/>
      <c r="DD32" s="592">
        <v>60</v>
      </c>
      <c r="DE32" s="587"/>
      <c r="DF32" s="587"/>
      <c r="DG32" s="587"/>
      <c r="DH32" s="587"/>
      <c r="DI32" s="587"/>
      <c r="DJ32" s="587"/>
      <c r="DK32" s="588"/>
      <c r="DL32" s="592">
        <v>60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723593</v>
      </c>
      <c r="S33" s="587"/>
      <c r="T33" s="587"/>
      <c r="U33" s="587"/>
      <c r="V33" s="587"/>
      <c r="W33" s="587"/>
      <c r="X33" s="587"/>
      <c r="Y33" s="588"/>
      <c r="Z33" s="639">
        <v>8.9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3317573</v>
      </c>
      <c r="CS33" s="605"/>
      <c r="CT33" s="605"/>
      <c r="CU33" s="605"/>
      <c r="CV33" s="605"/>
      <c r="CW33" s="605"/>
      <c r="CX33" s="605"/>
      <c r="CY33" s="606"/>
      <c r="CZ33" s="589">
        <v>43.9</v>
      </c>
      <c r="DA33" s="607"/>
      <c r="DB33" s="607"/>
      <c r="DC33" s="608"/>
      <c r="DD33" s="592">
        <v>2965497</v>
      </c>
      <c r="DE33" s="605"/>
      <c r="DF33" s="605"/>
      <c r="DG33" s="605"/>
      <c r="DH33" s="605"/>
      <c r="DI33" s="605"/>
      <c r="DJ33" s="605"/>
      <c r="DK33" s="606"/>
      <c r="DL33" s="592">
        <v>2222289</v>
      </c>
      <c r="DM33" s="605"/>
      <c r="DN33" s="605"/>
      <c r="DO33" s="605"/>
      <c r="DP33" s="605"/>
      <c r="DQ33" s="605"/>
      <c r="DR33" s="605"/>
      <c r="DS33" s="605"/>
      <c r="DT33" s="605"/>
      <c r="DU33" s="605"/>
      <c r="DV33" s="606"/>
      <c r="DW33" s="609">
        <v>42.5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831142</v>
      </c>
      <c r="CS34" s="587"/>
      <c r="CT34" s="587"/>
      <c r="CU34" s="587"/>
      <c r="CV34" s="587"/>
      <c r="CW34" s="587"/>
      <c r="CX34" s="587"/>
      <c r="CY34" s="588"/>
      <c r="CZ34" s="589">
        <v>11</v>
      </c>
      <c r="DA34" s="607"/>
      <c r="DB34" s="607"/>
      <c r="DC34" s="608"/>
      <c r="DD34" s="592">
        <v>653510</v>
      </c>
      <c r="DE34" s="587"/>
      <c r="DF34" s="587"/>
      <c r="DG34" s="587"/>
      <c r="DH34" s="587"/>
      <c r="DI34" s="587"/>
      <c r="DJ34" s="587"/>
      <c r="DK34" s="588"/>
      <c r="DL34" s="592">
        <v>648534</v>
      </c>
      <c r="DM34" s="587"/>
      <c r="DN34" s="587"/>
      <c r="DO34" s="587"/>
      <c r="DP34" s="587"/>
      <c r="DQ34" s="587"/>
      <c r="DR34" s="587"/>
      <c r="DS34" s="587"/>
      <c r="DT34" s="587"/>
      <c r="DU34" s="587"/>
      <c r="DV34" s="588"/>
      <c r="DW34" s="609">
        <v>12.4</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378393</v>
      </c>
      <c r="S35" s="587"/>
      <c r="T35" s="587"/>
      <c r="U35" s="587"/>
      <c r="V35" s="587"/>
      <c r="W35" s="587"/>
      <c r="X35" s="587"/>
      <c r="Y35" s="588"/>
      <c r="Z35" s="639">
        <v>4.7</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1147900</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119281</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76390</v>
      </c>
      <c r="CS35" s="605"/>
      <c r="CT35" s="605"/>
      <c r="CU35" s="605"/>
      <c r="CV35" s="605"/>
      <c r="CW35" s="605"/>
      <c r="CX35" s="605"/>
      <c r="CY35" s="606"/>
      <c r="CZ35" s="589">
        <v>1</v>
      </c>
      <c r="DA35" s="607"/>
      <c r="DB35" s="607"/>
      <c r="DC35" s="608"/>
      <c r="DD35" s="592">
        <v>76295</v>
      </c>
      <c r="DE35" s="605"/>
      <c r="DF35" s="605"/>
      <c r="DG35" s="605"/>
      <c r="DH35" s="605"/>
      <c r="DI35" s="605"/>
      <c r="DJ35" s="605"/>
      <c r="DK35" s="606"/>
      <c r="DL35" s="592">
        <v>76295</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8085638</v>
      </c>
      <c r="S36" s="627"/>
      <c r="T36" s="627"/>
      <c r="U36" s="627"/>
      <c r="V36" s="627"/>
      <c r="W36" s="627"/>
      <c r="X36" s="627"/>
      <c r="Y36" s="630"/>
      <c r="Z36" s="631">
        <v>100</v>
      </c>
      <c r="AA36" s="631"/>
      <c r="AB36" s="631"/>
      <c r="AC36" s="631"/>
      <c r="AD36" s="632">
        <v>4846606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392260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97289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992421</v>
      </c>
      <c r="CS36" s="587"/>
      <c r="CT36" s="587"/>
      <c r="CU36" s="587"/>
      <c r="CV36" s="587"/>
      <c r="CW36" s="587"/>
      <c r="CX36" s="587"/>
      <c r="CY36" s="588"/>
      <c r="CZ36" s="589">
        <v>13.1</v>
      </c>
      <c r="DA36" s="607"/>
      <c r="DB36" s="607"/>
      <c r="DC36" s="608"/>
      <c r="DD36" s="592">
        <v>917085</v>
      </c>
      <c r="DE36" s="587"/>
      <c r="DF36" s="587"/>
      <c r="DG36" s="587"/>
      <c r="DH36" s="587"/>
      <c r="DI36" s="587"/>
      <c r="DJ36" s="587"/>
      <c r="DK36" s="588"/>
      <c r="DL36" s="592">
        <v>756736</v>
      </c>
      <c r="DM36" s="587"/>
      <c r="DN36" s="587"/>
      <c r="DO36" s="587"/>
      <c r="DP36" s="587"/>
      <c r="DQ36" s="587"/>
      <c r="DR36" s="587"/>
      <c r="DS36" s="587"/>
      <c r="DT36" s="587"/>
      <c r="DU36" s="587"/>
      <c r="DV36" s="588"/>
      <c r="DW36" s="609">
        <v>14.5</v>
      </c>
      <c r="DX36" s="610"/>
      <c r="DY36" s="610"/>
      <c r="DZ36" s="610"/>
      <c r="EA36" s="610"/>
      <c r="EB36" s="610"/>
      <c r="EC36" s="611"/>
    </row>
    <row r="37" spans="2:133" ht="11.25" customHeight="1">
      <c r="AQ37" s="612" t="s">
        <v>313</v>
      </c>
      <c r="AR37" s="613"/>
      <c r="AS37" s="613"/>
      <c r="AT37" s="613"/>
      <c r="AU37" s="613"/>
      <c r="AV37" s="613"/>
      <c r="AW37" s="613"/>
      <c r="AX37" s="613"/>
      <c r="AY37" s="614"/>
      <c r="AZ37" s="586">
        <v>4570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4374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664619</v>
      </c>
      <c r="CS37" s="605"/>
      <c r="CT37" s="605"/>
      <c r="CU37" s="605"/>
      <c r="CV37" s="605"/>
      <c r="CW37" s="605"/>
      <c r="CX37" s="605"/>
      <c r="CY37" s="606"/>
      <c r="CZ37" s="589">
        <v>8.8000000000000007</v>
      </c>
      <c r="DA37" s="607"/>
      <c r="DB37" s="607"/>
      <c r="DC37" s="608"/>
      <c r="DD37" s="592">
        <v>663319</v>
      </c>
      <c r="DE37" s="605"/>
      <c r="DF37" s="605"/>
      <c r="DG37" s="605"/>
      <c r="DH37" s="605"/>
      <c r="DI37" s="605"/>
      <c r="DJ37" s="605"/>
      <c r="DK37" s="606"/>
      <c r="DL37" s="592">
        <v>614097</v>
      </c>
      <c r="DM37" s="605"/>
      <c r="DN37" s="605"/>
      <c r="DO37" s="605"/>
      <c r="DP37" s="605"/>
      <c r="DQ37" s="605"/>
      <c r="DR37" s="605"/>
      <c r="DS37" s="605"/>
      <c r="DT37" s="605"/>
      <c r="DU37" s="605"/>
      <c r="DV37" s="606"/>
      <c r="DW37" s="609">
        <v>11.8</v>
      </c>
      <c r="DX37" s="610"/>
      <c r="DY37" s="610"/>
      <c r="DZ37" s="610"/>
      <c r="EA37" s="610"/>
      <c r="EB37" s="610"/>
      <c r="EC37" s="611"/>
    </row>
    <row r="38" spans="2:133" ht="11.25" customHeight="1">
      <c r="AQ38" s="612" t="s">
        <v>316</v>
      </c>
      <c r="AR38" s="613"/>
      <c r="AS38" s="613"/>
      <c r="AT38" s="613"/>
      <c r="AU38" s="613"/>
      <c r="AV38" s="613"/>
      <c r="AW38" s="613"/>
      <c r="AX38" s="613"/>
      <c r="AY38" s="614"/>
      <c r="AZ38" s="586">
        <v>1499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9271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1143330</v>
      </c>
      <c r="CS38" s="587"/>
      <c r="CT38" s="587"/>
      <c r="CU38" s="587"/>
      <c r="CV38" s="587"/>
      <c r="CW38" s="587"/>
      <c r="CX38" s="587"/>
      <c r="CY38" s="588"/>
      <c r="CZ38" s="589">
        <v>15.1</v>
      </c>
      <c r="DA38" s="607"/>
      <c r="DB38" s="607"/>
      <c r="DC38" s="608"/>
      <c r="DD38" s="592">
        <v>1048357</v>
      </c>
      <c r="DE38" s="587"/>
      <c r="DF38" s="587"/>
      <c r="DG38" s="587"/>
      <c r="DH38" s="587"/>
      <c r="DI38" s="587"/>
      <c r="DJ38" s="587"/>
      <c r="DK38" s="588"/>
      <c r="DL38" s="592">
        <v>740724</v>
      </c>
      <c r="DM38" s="587"/>
      <c r="DN38" s="587"/>
      <c r="DO38" s="587"/>
      <c r="DP38" s="587"/>
      <c r="DQ38" s="587"/>
      <c r="DR38" s="587"/>
      <c r="DS38" s="587"/>
      <c r="DT38" s="587"/>
      <c r="DU38" s="587"/>
      <c r="DV38" s="588"/>
      <c r="DW38" s="609">
        <v>14.2</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270090</v>
      </c>
      <c r="CS39" s="605"/>
      <c r="CT39" s="605"/>
      <c r="CU39" s="605"/>
      <c r="CV39" s="605"/>
      <c r="CW39" s="605"/>
      <c r="CX39" s="605"/>
      <c r="CY39" s="606"/>
      <c r="CZ39" s="589">
        <v>3.6</v>
      </c>
      <c r="DA39" s="607"/>
      <c r="DB39" s="607"/>
      <c r="DC39" s="608"/>
      <c r="DD39" s="592">
        <v>270050</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256434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4200</v>
      </c>
      <c r="CS40" s="587"/>
      <c r="CT40" s="587"/>
      <c r="CU40" s="587"/>
      <c r="CV40" s="587"/>
      <c r="CW40" s="587"/>
      <c r="CX40" s="587"/>
      <c r="CY40" s="588"/>
      <c r="CZ40" s="589">
        <v>0.1</v>
      </c>
      <c r="DA40" s="607"/>
      <c r="DB40" s="607"/>
      <c r="DC40" s="608"/>
      <c r="DD40" s="592">
        <v>200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493137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209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1026255</v>
      </c>
      <c r="CS42" s="587"/>
      <c r="CT42" s="587"/>
      <c r="CU42" s="587"/>
      <c r="CV42" s="587"/>
      <c r="CW42" s="587"/>
      <c r="CX42" s="587"/>
      <c r="CY42" s="588"/>
      <c r="CZ42" s="589">
        <v>13.6</v>
      </c>
      <c r="DA42" s="590"/>
      <c r="DB42" s="590"/>
      <c r="DC42" s="591"/>
      <c r="DD42" s="592">
        <v>266664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13846</v>
      </c>
      <c r="CS43" s="605"/>
      <c r="CT43" s="605"/>
      <c r="CU43" s="605"/>
      <c r="CV43" s="605"/>
      <c r="CW43" s="605"/>
      <c r="CX43" s="605"/>
      <c r="CY43" s="606"/>
      <c r="CZ43" s="589">
        <v>0.2</v>
      </c>
      <c r="DA43" s="607"/>
      <c r="DB43" s="607"/>
      <c r="DC43" s="608"/>
      <c r="DD43" s="592">
        <v>13846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1025290</v>
      </c>
      <c r="CS44" s="587"/>
      <c r="CT44" s="587"/>
      <c r="CU44" s="587"/>
      <c r="CV44" s="587"/>
      <c r="CW44" s="587"/>
      <c r="CX44" s="587"/>
      <c r="CY44" s="588"/>
      <c r="CZ44" s="589">
        <v>13.6</v>
      </c>
      <c r="DA44" s="590"/>
      <c r="DB44" s="590"/>
      <c r="DC44" s="591"/>
      <c r="DD44" s="592">
        <v>265699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633776</v>
      </c>
      <c r="CS45" s="605"/>
      <c r="CT45" s="605"/>
      <c r="CU45" s="605"/>
      <c r="CV45" s="605"/>
      <c r="CW45" s="605"/>
      <c r="CX45" s="605"/>
      <c r="CY45" s="606"/>
      <c r="CZ45" s="589">
        <v>8.4</v>
      </c>
      <c r="DA45" s="607"/>
      <c r="DB45" s="607"/>
      <c r="DC45" s="608"/>
      <c r="DD45" s="592">
        <v>22522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360058</v>
      </c>
      <c r="CS46" s="587"/>
      <c r="CT46" s="587"/>
      <c r="CU46" s="587"/>
      <c r="CV46" s="587"/>
      <c r="CW46" s="587"/>
      <c r="CX46" s="587"/>
      <c r="CY46" s="588"/>
      <c r="CZ46" s="589">
        <v>4.8</v>
      </c>
      <c r="DA46" s="590"/>
      <c r="DB46" s="590"/>
      <c r="DC46" s="591"/>
      <c r="DD46" s="592">
        <v>233846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965</v>
      </c>
      <c r="CS47" s="605"/>
      <c r="CT47" s="605"/>
      <c r="CU47" s="605"/>
      <c r="CV47" s="605"/>
      <c r="CW47" s="605"/>
      <c r="CX47" s="605"/>
      <c r="CY47" s="606"/>
      <c r="CZ47" s="589">
        <v>0</v>
      </c>
      <c r="DA47" s="607"/>
      <c r="DB47" s="607"/>
      <c r="DC47" s="608"/>
      <c r="DD47" s="592">
        <v>965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7565394</v>
      </c>
      <c r="CS49" s="571"/>
      <c r="CT49" s="571"/>
      <c r="CU49" s="571"/>
      <c r="CV49" s="571"/>
      <c r="CW49" s="571"/>
      <c r="CX49" s="571"/>
      <c r="CY49" s="572"/>
      <c r="CZ49" s="573">
        <v>100</v>
      </c>
      <c r="DA49" s="574"/>
      <c r="DB49" s="574"/>
      <c r="DC49" s="575"/>
      <c r="DD49" s="576">
        <v>5544636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5" zoomScale="70" zoomScaleNormal="25" zoomScaleSheetLayoutView="70" workbookViewId="0">
      <selection activeCell="AU78" sqref="AU78:AY7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8034</v>
      </c>
      <c r="R7" s="1099"/>
      <c r="S7" s="1099"/>
      <c r="T7" s="1099"/>
      <c r="U7" s="1099"/>
      <c r="V7" s="1099">
        <v>7514</v>
      </c>
      <c r="W7" s="1099"/>
      <c r="X7" s="1099"/>
      <c r="Y7" s="1099"/>
      <c r="Z7" s="1099"/>
      <c r="AA7" s="1099">
        <v>520</v>
      </c>
      <c r="AB7" s="1099"/>
      <c r="AC7" s="1099"/>
      <c r="AD7" s="1099"/>
      <c r="AE7" s="1100"/>
      <c r="AF7" s="1101">
        <v>505</v>
      </c>
      <c r="AG7" s="1102"/>
      <c r="AH7" s="1102"/>
      <c r="AI7" s="1102"/>
      <c r="AJ7" s="1103"/>
      <c r="AK7" s="1085">
        <v>70</v>
      </c>
      <c r="AL7" s="1086"/>
      <c r="AM7" s="1086"/>
      <c r="AN7" s="1086"/>
      <c r="AO7" s="1086"/>
      <c r="AP7" s="1086">
        <v>6309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533</v>
      </c>
      <c r="BT7" s="1090"/>
      <c r="BU7" s="1090"/>
      <c r="BV7" s="1090"/>
      <c r="BW7" s="1090"/>
      <c r="BX7" s="1090"/>
      <c r="BY7" s="1090"/>
      <c r="BZ7" s="1090"/>
      <c r="CA7" s="1090"/>
      <c r="CB7" s="1090"/>
      <c r="CC7" s="1090"/>
      <c r="CD7" s="1090"/>
      <c r="CE7" s="1090"/>
      <c r="CF7" s="1090"/>
      <c r="CG7" s="1091"/>
      <c r="CH7" s="1082">
        <v>-1</v>
      </c>
      <c r="CI7" s="1083"/>
      <c r="CJ7" s="1083"/>
      <c r="CK7" s="1083"/>
      <c r="CL7" s="1084"/>
      <c r="CM7" s="1082">
        <v>50</v>
      </c>
      <c r="CN7" s="1083"/>
      <c r="CO7" s="1083"/>
      <c r="CP7" s="1083"/>
      <c r="CQ7" s="1084"/>
      <c r="CR7" s="1082">
        <v>50</v>
      </c>
      <c r="CS7" s="1083"/>
      <c r="CT7" s="1083"/>
      <c r="CU7" s="1083"/>
      <c r="CV7" s="1084"/>
      <c r="CW7" s="1082" t="s">
        <v>532</v>
      </c>
      <c r="CX7" s="1083"/>
      <c r="CY7" s="1083"/>
      <c r="CZ7" s="1083"/>
      <c r="DA7" s="1084"/>
      <c r="DB7" s="1082" t="s">
        <v>532</v>
      </c>
      <c r="DC7" s="1083"/>
      <c r="DD7" s="1083"/>
      <c r="DE7" s="1083"/>
      <c r="DF7" s="1084"/>
      <c r="DG7" s="1082" t="s">
        <v>532</v>
      </c>
      <c r="DH7" s="1083"/>
      <c r="DI7" s="1083"/>
      <c r="DJ7" s="1083"/>
      <c r="DK7" s="1084"/>
      <c r="DL7" s="1082" t="s">
        <v>532</v>
      </c>
      <c r="DM7" s="1083"/>
      <c r="DN7" s="1083"/>
      <c r="DO7" s="1083"/>
      <c r="DP7" s="1084"/>
      <c r="DQ7" s="1082" t="s">
        <v>532</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534</v>
      </c>
      <c r="BT8" s="1009"/>
      <c r="BU8" s="1009"/>
      <c r="BV8" s="1009"/>
      <c r="BW8" s="1009"/>
      <c r="BX8" s="1009"/>
      <c r="BY8" s="1009"/>
      <c r="BZ8" s="1009"/>
      <c r="CA8" s="1009"/>
      <c r="CB8" s="1009"/>
      <c r="CC8" s="1009"/>
      <c r="CD8" s="1009"/>
      <c r="CE8" s="1009"/>
      <c r="CF8" s="1009"/>
      <c r="CG8" s="1010"/>
      <c r="CH8" s="983">
        <v>0</v>
      </c>
      <c r="CI8" s="984"/>
      <c r="CJ8" s="984"/>
      <c r="CK8" s="984"/>
      <c r="CL8" s="985"/>
      <c r="CM8" s="983">
        <v>22</v>
      </c>
      <c r="CN8" s="984"/>
      <c r="CO8" s="984"/>
      <c r="CP8" s="984"/>
      <c r="CQ8" s="985"/>
      <c r="CR8" s="983">
        <v>5</v>
      </c>
      <c r="CS8" s="984"/>
      <c r="CT8" s="984"/>
      <c r="CU8" s="984"/>
      <c r="CV8" s="985"/>
      <c r="CW8" s="983" t="s">
        <v>532</v>
      </c>
      <c r="CX8" s="984"/>
      <c r="CY8" s="984"/>
      <c r="CZ8" s="984"/>
      <c r="DA8" s="985"/>
      <c r="DB8" s="983" t="s">
        <v>532</v>
      </c>
      <c r="DC8" s="984"/>
      <c r="DD8" s="984"/>
      <c r="DE8" s="984"/>
      <c r="DF8" s="985"/>
      <c r="DG8" s="983" t="s">
        <v>532</v>
      </c>
      <c r="DH8" s="984"/>
      <c r="DI8" s="984"/>
      <c r="DJ8" s="984"/>
      <c r="DK8" s="985"/>
      <c r="DL8" s="983" t="s">
        <v>532</v>
      </c>
      <c r="DM8" s="984"/>
      <c r="DN8" s="984"/>
      <c r="DO8" s="984"/>
      <c r="DP8" s="985"/>
      <c r="DQ8" s="983" t="s">
        <v>532</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8034</v>
      </c>
      <c r="R23" s="1063"/>
      <c r="S23" s="1063"/>
      <c r="T23" s="1063"/>
      <c r="U23" s="1063"/>
      <c r="V23" s="1063">
        <v>7514</v>
      </c>
      <c r="W23" s="1063"/>
      <c r="X23" s="1063"/>
      <c r="Y23" s="1063"/>
      <c r="Z23" s="1063"/>
      <c r="AA23" s="1063">
        <v>520</v>
      </c>
      <c r="AB23" s="1063"/>
      <c r="AC23" s="1063"/>
      <c r="AD23" s="1063"/>
      <c r="AE23" s="1064"/>
      <c r="AF23" s="1065">
        <v>505</v>
      </c>
      <c r="AG23" s="1063"/>
      <c r="AH23" s="1063"/>
      <c r="AI23" s="1063"/>
      <c r="AJ23" s="1066"/>
      <c r="AK23" s="1067"/>
      <c r="AL23" s="1068"/>
      <c r="AM23" s="1068"/>
      <c r="AN23" s="1068"/>
      <c r="AO23" s="1068"/>
      <c r="AP23" s="1063">
        <v>6309</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3222</v>
      </c>
      <c r="R28" s="1048"/>
      <c r="S28" s="1048"/>
      <c r="T28" s="1048"/>
      <c r="U28" s="1048"/>
      <c r="V28" s="1048">
        <v>3103</v>
      </c>
      <c r="W28" s="1048"/>
      <c r="X28" s="1048"/>
      <c r="Y28" s="1048"/>
      <c r="Z28" s="1048"/>
      <c r="AA28" s="1048">
        <v>119</v>
      </c>
      <c r="AB28" s="1048"/>
      <c r="AC28" s="1048"/>
      <c r="AD28" s="1048"/>
      <c r="AE28" s="1049"/>
      <c r="AF28" s="1050">
        <v>118</v>
      </c>
      <c r="AG28" s="1048"/>
      <c r="AH28" s="1048"/>
      <c r="AI28" s="1048"/>
      <c r="AJ28" s="1051"/>
      <c r="AK28" s="1052">
        <v>238</v>
      </c>
      <c r="AL28" s="1040"/>
      <c r="AM28" s="1040"/>
      <c r="AN28" s="1040"/>
      <c r="AO28" s="1040"/>
      <c r="AP28" s="1040" t="s">
        <v>535</v>
      </c>
      <c r="AQ28" s="1040"/>
      <c r="AR28" s="1040"/>
      <c r="AS28" s="1040"/>
      <c r="AT28" s="1040"/>
      <c r="AU28" s="1040" t="s">
        <v>535</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166</v>
      </c>
      <c r="R29" s="1038"/>
      <c r="S29" s="1038"/>
      <c r="T29" s="1038"/>
      <c r="U29" s="1038"/>
      <c r="V29" s="1038">
        <v>163</v>
      </c>
      <c r="W29" s="1038"/>
      <c r="X29" s="1038"/>
      <c r="Y29" s="1038"/>
      <c r="Z29" s="1038"/>
      <c r="AA29" s="1038">
        <v>4</v>
      </c>
      <c r="AB29" s="1038"/>
      <c r="AC29" s="1038"/>
      <c r="AD29" s="1038"/>
      <c r="AE29" s="1039"/>
      <c r="AF29" s="1013">
        <v>4</v>
      </c>
      <c r="AG29" s="1014"/>
      <c r="AH29" s="1014"/>
      <c r="AI29" s="1014"/>
      <c r="AJ29" s="1015"/>
      <c r="AK29" s="974">
        <v>56</v>
      </c>
      <c r="AL29" s="965"/>
      <c r="AM29" s="965"/>
      <c r="AN29" s="965"/>
      <c r="AO29" s="965"/>
      <c r="AP29" s="965" t="s">
        <v>535</v>
      </c>
      <c r="AQ29" s="965"/>
      <c r="AR29" s="965"/>
      <c r="AS29" s="965"/>
      <c r="AT29" s="965"/>
      <c r="AU29" s="965" t="s">
        <v>535</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1526</v>
      </c>
      <c r="R30" s="1038"/>
      <c r="S30" s="1038"/>
      <c r="T30" s="1038"/>
      <c r="U30" s="1038"/>
      <c r="V30" s="1038">
        <v>1474</v>
      </c>
      <c r="W30" s="1038"/>
      <c r="X30" s="1038"/>
      <c r="Y30" s="1038"/>
      <c r="Z30" s="1038"/>
      <c r="AA30" s="1038">
        <v>52</v>
      </c>
      <c r="AB30" s="1038"/>
      <c r="AC30" s="1038"/>
      <c r="AD30" s="1038"/>
      <c r="AE30" s="1039"/>
      <c r="AF30" s="1013">
        <v>52</v>
      </c>
      <c r="AG30" s="1014"/>
      <c r="AH30" s="1014"/>
      <c r="AI30" s="1014"/>
      <c r="AJ30" s="1015"/>
      <c r="AK30" s="974">
        <v>236</v>
      </c>
      <c r="AL30" s="965"/>
      <c r="AM30" s="965"/>
      <c r="AN30" s="965"/>
      <c r="AO30" s="965"/>
      <c r="AP30" s="965" t="s">
        <v>535</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8</v>
      </c>
      <c r="R31" s="1038"/>
      <c r="S31" s="1038"/>
      <c r="T31" s="1038"/>
      <c r="U31" s="1038"/>
      <c r="V31" s="1038">
        <v>8</v>
      </c>
      <c r="W31" s="1038"/>
      <c r="X31" s="1038"/>
      <c r="Y31" s="1038"/>
      <c r="Z31" s="1038"/>
      <c r="AA31" s="1038">
        <v>1</v>
      </c>
      <c r="AB31" s="1038"/>
      <c r="AC31" s="1038"/>
      <c r="AD31" s="1038"/>
      <c r="AE31" s="1039"/>
      <c r="AF31" s="1013">
        <v>1</v>
      </c>
      <c r="AG31" s="1014"/>
      <c r="AH31" s="1014"/>
      <c r="AI31" s="1014"/>
      <c r="AJ31" s="1015"/>
      <c r="AK31" s="974" t="s">
        <v>535</v>
      </c>
      <c r="AL31" s="965"/>
      <c r="AM31" s="965"/>
      <c r="AN31" s="965"/>
      <c r="AO31" s="965"/>
      <c r="AP31" s="965" t="s">
        <v>535</v>
      </c>
      <c r="AQ31" s="965"/>
      <c r="AR31" s="965"/>
      <c r="AS31" s="965"/>
      <c r="AT31" s="965"/>
      <c r="AU31" s="965" t="s">
        <v>535</v>
      </c>
      <c r="AV31" s="965"/>
      <c r="AW31" s="965"/>
      <c r="AX31" s="965"/>
      <c r="AY31" s="965"/>
      <c r="AZ31" s="1036" t="s">
        <v>535</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407</v>
      </c>
      <c r="R32" s="1038"/>
      <c r="S32" s="1038"/>
      <c r="T32" s="1038"/>
      <c r="U32" s="1038"/>
      <c r="V32" s="1038">
        <v>326</v>
      </c>
      <c r="W32" s="1038"/>
      <c r="X32" s="1038"/>
      <c r="Y32" s="1038"/>
      <c r="Z32" s="1038"/>
      <c r="AA32" s="1038">
        <v>81</v>
      </c>
      <c r="AB32" s="1038"/>
      <c r="AC32" s="1038"/>
      <c r="AD32" s="1038"/>
      <c r="AE32" s="1039"/>
      <c r="AF32" s="1013">
        <v>846</v>
      </c>
      <c r="AG32" s="1014"/>
      <c r="AH32" s="1014"/>
      <c r="AI32" s="1014"/>
      <c r="AJ32" s="1015"/>
      <c r="AK32" s="974">
        <v>11</v>
      </c>
      <c r="AL32" s="965"/>
      <c r="AM32" s="965"/>
      <c r="AN32" s="965"/>
      <c r="AO32" s="965"/>
      <c r="AP32" s="965">
        <v>435</v>
      </c>
      <c r="AQ32" s="965"/>
      <c r="AR32" s="965"/>
      <c r="AS32" s="965"/>
      <c r="AT32" s="965"/>
      <c r="AU32" s="965">
        <v>5</v>
      </c>
      <c r="AV32" s="965"/>
      <c r="AW32" s="965"/>
      <c r="AX32" s="965"/>
      <c r="AY32" s="965"/>
      <c r="AZ32" s="1036" t="s">
        <v>535</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381</v>
      </c>
      <c r="R33" s="1038"/>
      <c r="S33" s="1038"/>
      <c r="T33" s="1038"/>
      <c r="U33" s="1038"/>
      <c r="V33" s="1038">
        <v>368</v>
      </c>
      <c r="W33" s="1038"/>
      <c r="X33" s="1038"/>
      <c r="Y33" s="1038"/>
      <c r="Z33" s="1038"/>
      <c r="AA33" s="1038">
        <v>13</v>
      </c>
      <c r="AB33" s="1038"/>
      <c r="AC33" s="1038"/>
      <c r="AD33" s="1038"/>
      <c r="AE33" s="1039"/>
      <c r="AF33" s="1013">
        <v>12</v>
      </c>
      <c r="AG33" s="1014"/>
      <c r="AH33" s="1014"/>
      <c r="AI33" s="1014"/>
      <c r="AJ33" s="1015"/>
      <c r="AK33" s="974">
        <v>210</v>
      </c>
      <c r="AL33" s="965"/>
      <c r="AM33" s="965"/>
      <c r="AN33" s="965"/>
      <c r="AO33" s="965"/>
      <c r="AP33" s="965">
        <v>2666</v>
      </c>
      <c r="AQ33" s="965"/>
      <c r="AR33" s="965"/>
      <c r="AS33" s="965"/>
      <c r="AT33" s="965"/>
      <c r="AU33" s="965">
        <v>2663</v>
      </c>
      <c r="AV33" s="965"/>
      <c r="AW33" s="965"/>
      <c r="AX33" s="965"/>
      <c r="AY33" s="965"/>
      <c r="AZ33" s="1036" t="s">
        <v>535</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796</v>
      </c>
      <c r="R34" s="1038"/>
      <c r="S34" s="1038"/>
      <c r="T34" s="1038"/>
      <c r="U34" s="1038"/>
      <c r="V34" s="1038">
        <v>793</v>
      </c>
      <c r="W34" s="1038"/>
      <c r="X34" s="1038"/>
      <c r="Y34" s="1038"/>
      <c r="Z34" s="1038"/>
      <c r="AA34" s="1038">
        <v>2</v>
      </c>
      <c r="AB34" s="1038"/>
      <c r="AC34" s="1038"/>
      <c r="AD34" s="1038"/>
      <c r="AE34" s="1039"/>
      <c r="AF34" s="1013">
        <v>2</v>
      </c>
      <c r="AG34" s="1014"/>
      <c r="AH34" s="1014"/>
      <c r="AI34" s="1014"/>
      <c r="AJ34" s="1015"/>
      <c r="AK34" s="974">
        <v>199</v>
      </c>
      <c r="AL34" s="965"/>
      <c r="AM34" s="965"/>
      <c r="AN34" s="965"/>
      <c r="AO34" s="965"/>
      <c r="AP34" s="965">
        <v>2096</v>
      </c>
      <c r="AQ34" s="965"/>
      <c r="AR34" s="965"/>
      <c r="AS34" s="965"/>
      <c r="AT34" s="965"/>
      <c r="AU34" s="965">
        <v>1845</v>
      </c>
      <c r="AV34" s="965"/>
      <c r="AW34" s="965"/>
      <c r="AX34" s="965"/>
      <c r="AY34" s="965"/>
      <c r="AZ34" s="1036" t="s">
        <v>535</v>
      </c>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205</v>
      </c>
      <c r="R35" s="1038"/>
      <c r="S35" s="1038"/>
      <c r="T35" s="1038"/>
      <c r="U35" s="1038"/>
      <c r="V35" s="1038">
        <v>182</v>
      </c>
      <c r="W35" s="1038"/>
      <c r="X35" s="1038"/>
      <c r="Y35" s="1038"/>
      <c r="Z35" s="1038"/>
      <c r="AA35" s="1038">
        <v>22</v>
      </c>
      <c r="AB35" s="1038"/>
      <c r="AC35" s="1038"/>
      <c r="AD35" s="1038"/>
      <c r="AE35" s="1039"/>
      <c r="AF35" s="1013">
        <v>73</v>
      </c>
      <c r="AG35" s="1014"/>
      <c r="AH35" s="1014"/>
      <c r="AI35" s="1014"/>
      <c r="AJ35" s="1015"/>
      <c r="AK35" s="974">
        <v>42</v>
      </c>
      <c r="AL35" s="965"/>
      <c r="AM35" s="965"/>
      <c r="AN35" s="965"/>
      <c r="AO35" s="965"/>
      <c r="AP35" s="965">
        <v>422</v>
      </c>
      <c r="AQ35" s="965"/>
      <c r="AR35" s="965"/>
      <c r="AS35" s="965"/>
      <c r="AT35" s="965"/>
      <c r="AU35" s="965">
        <v>239</v>
      </c>
      <c r="AV35" s="965"/>
      <c r="AW35" s="965"/>
      <c r="AX35" s="965"/>
      <c r="AY35" s="965"/>
      <c r="AZ35" s="1036" t="s">
        <v>535</v>
      </c>
      <c r="BA35" s="1036"/>
      <c r="BB35" s="1036"/>
      <c r="BC35" s="1036"/>
      <c r="BD35" s="1036"/>
      <c r="BE35" s="1026" t="s">
        <v>385</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1108</v>
      </c>
      <c r="AG63" s="953"/>
      <c r="AH63" s="953"/>
      <c r="AI63" s="953"/>
      <c r="AJ63" s="1024"/>
      <c r="AK63" s="1025"/>
      <c r="AL63" s="957"/>
      <c r="AM63" s="957"/>
      <c r="AN63" s="957"/>
      <c r="AO63" s="957"/>
      <c r="AP63" s="953">
        <v>5619</v>
      </c>
      <c r="AQ63" s="953"/>
      <c r="AR63" s="953"/>
      <c r="AS63" s="953"/>
      <c r="AT63" s="953"/>
      <c r="AU63" s="953">
        <v>4752</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392</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532</v>
      </c>
      <c r="AQ68" s="976"/>
      <c r="AR68" s="976"/>
      <c r="AS68" s="976"/>
      <c r="AT68" s="976"/>
      <c r="AU68" s="976" t="s">
        <v>532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532</v>
      </c>
      <c r="AQ69" s="965"/>
      <c r="AR69" s="965"/>
      <c r="AS69" s="965"/>
      <c r="AT69" s="965"/>
      <c r="AU69" s="965" t="s">
        <v>532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532</v>
      </c>
      <c r="AL70" s="965"/>
      <c r="AM70" s="965"/>
      <c r="AN70" s="965"/>
      <c r="AO70" s="965"/>
      <c r="AP70" s="965" t="s">
        <v>532</v>
      </c>
      <c r="AQ70" s="965"/>
      <c r="AR70" s="965"/>
      <c r="AS70" s="965"/>
      <c r="AT70" s="965"/>
      <c r="AU70" s="965" t="s">
        <v>532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532</v>
      </c>
      <c r="AL71" s="965"/>
      <c r="AM71" s="965"/>
      <c r="AN71" s="965"/>
      <c r="AO71" s="965"/>
      <c r="AP71" s="965" t="s">
        <v>532</v>
      </c>
      <c r="AQ71" s="965"/>
      <c r="AR71" s="965"/>
      <c r="AS71" s="965"/>
      <c r="AT71" s="965"/>
      <c r="AU71" s="965" t="s">
        <v>532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532</v>
      </c>
      <c r="AQ72" s="965"/>
      <c r="AR72" s="965"/>
      <c r="AS72" s="965"/>
      <c r="AT72" s="965"/>
      <c r="AU72" s="965" t="s">
        <v>532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4526</v>
      </c>
      <c r="R73" s="965"/>
      <c r="S73" s="965"/>
      <c r="T73" s="965"/>
      <c r="U73" s="965"/>
      <c r="V73" s="965">
        <v>4489</v>
      </c>
      <c r="W73" s="965"/>
      <c r="X73" s="965"/>
      <c r="Y73" s="965"/>
      <c r="Z73" s="965"/>
      <c r="AA73" s="965">
        <v>37</v>
      </c>
      <c r="AB73" s="965"/>
      <c r="AC73" s="965"/>
      <c r="AD73" s="965"/>
      <c r="AE73" s="965"/>
      <c r="AF73" s="965">
        <v>37</v>
      </c>
      <c r="AG73" s="965"/>
      <c r="AH73" s="965"/>
      <c r="AI73" s="965"/>
      <c r="AJ73" s="965"/>
      <c r="AK73" s="965" t="s">
        <v>532</v>
      </c>
      <c r="AL73" s="965"/>
      <c r="AM73" s="965"/>
      <c r="AN73" s="965"/>
      <c r="AO73" s="965"/>
      <c r="AP73" s="965">
        <v>615</v>
      </c>
      <c r="AQ73" s="965"/>
      <c r="AR73" s="965"/>
      <c r="AS73" s="965"/>
      <c r="AT73" s="965"/>
      <c r="AU73" s="965">
        <v>44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226</v>
      </c>
      <c r="R74" s="965"/>
      <c r="S74" s="965"/>
      <c r="T74" s="965"/>
      <c r="U74" s="965"/>
      <c r="V74" s="965">
        <v>222</v>
      </c>
      <c r="W74" s="965"/>
      <c r="X74" s="965"/>
      <c r="Y74" s="965"/>
      <c r="Z74" s="965"/>
      <c r="AA74" s="965">
        <v>4</v>
      </c>
      <c r="AB74" s="965"/>
      <c r="AC74" s="965"/>
      <c r="AD74" s="965"/>
      <c r="AE74" s="965"/>
      <c r="AF74" s="965">
        <v>4</v>
      </c>
      <c r="AG74" s="965"/>
      <c r="AH74" s="965"/>
      <c r="AI74" s="965"/>
      <c r="AJ74" s="965"/>
      <c r="AK74" s="965">
        <v>1</v>
      </c>
      <c r="AL74" s="965"/>
      <c r="AM74" s="965"/>
      <c r="AN74" s="965"/>
      <c r="AO74" s="965"/>
      <c r="AP74" s="965">
        <v>415</v>
      </c>
      <c r="AQ74" s="965"/>
      <c r="AR74" s="965"/>
      <c r="AS74" s="965"/>
      <c r="AT74" s="965"/>
      <c r="AU74" s="965">
        <v>11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5</v>
      </c>
      <c r="R75" s="973"/>
      <c r="S75" s="973"/>
      <c r="T75" s="973"/>
      <c r="U75" s="974"/>
      <c r="V75" s="975">
        <v>5</v>
      </c>
      <c r="W75" s="973"/>
      <c r="X75" s="973"/>
      <c r="Y75" s="973"/>
      <c r="Z75" s="974"/>
      <c r="AA75" s="975">
        <v>1</v>
      </c>
      <c r="AB75" s="973"/>
      <c r="AC75" s="973"/>
      <c r="AD75" s="973"/>
      <c r="AE75" s="974"/>
      <c r="AF75" s="975">
        <v>1</v>
      </c>
      <c r="AG75" s="973"/>
      <c r="AH75" s="973"/>
      <c r="AI75" s="973"/>
      <c r="AJ75" s="974"/>
      <c r="AK75" s="975" t="s">
        <v>532</v>
      </c>
      <c r="AL75" s="973"/>
      <c r="AM75" s="973"/>
      <c r="AN75" s="973"/>
      <c r="AO75" s="974"/>
      <c r="AP75" s="975" t="s">
        <v>532</v>
      </c>
      <c r="AQ75" s="973"/>
      <c r="AR75" s="973"/>
      <c r="AS75" s="973"/>
      <c r="AT75" s="974"/>
      <c r="AU75" s="975" t="s">
        <v>532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64</v>
      </c>
      <c r="R76" s="973"/>
      <c r="S76" s="973"/>
      <c r="T76" s="973"/>
      <c r="U76" s="974"/>
      <c r="V76" s="975">
        <v>55</v>
      </c>
      <c r="W76" s="973"/>
      <c r="X76" s="973"/>
      <c r="Y76" s="973"/>
      <c r="Z76" s="974"/>
      <c r="AA76" s="975">
        <v>9</v>
      </c>
      <c r="AB76" s="973"/>
      <c r="AC76" s="973"/>
      <c r="AD76" s="973"/>
      <c r="AE76" s="974"/>
      <c r="AF76" s="975">
        <v>9</v>
      </c>
      <c r="AG76" s="973"/>
      <c r="AH76" s="973"/>
      <c r="AI76" s="973"/>
      <c r="AJ76" s="974"/>
      <c r="AK76" s="975" t="s">
        <v>532</v>
      </c>
      <c r="AL76" s="973"/>
      <c r="AM76" s="973"/>
      <c r="AN76" s="973"/>
      <c r="AO76" s="974"/>
      <c r="AP76" s="975" t="s">
        <v>532</v>
      </c>
      <c r="AQ76" s="973"/>
      <c r="AR76" s="973"/>
      <c r="AS76" s="973"/>
      <c r="AT76" s="974"/>
      <c r="AU76" s="975" t="s">
        <v>532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561</v>
      </c>
      <c r="R77" s="973"/>
      <c r="S77" s="973"/>
      <c r="T77" s="973"/>
      <c r="U77" s="974"/>
      <c r="V77" s="975">
        <v>530</v>
      </c>
      <c r="W77" s="973"/>
      <c r="X77" s="973"/>
      <c r="Y77" s="973"/>
      <c r="Z77" s="974"/>
      <c r="AA77" s="975">
        <v>31</v>
      </c>
      <c r="AB77" s="973"/>
      <c r="AC77" s="973"/>
      <c r="AD77" s="973"/>
      <c r="AE77" s="974"/>
      <c r="AF77" s="975">
        <v>31</v>
      </c>
      <c r="AG77" s="973"/>
      <c r="AH77" s="973"/>
      <c r="AI77" s="973"/>
      <c r="AJ77" s="974"/>
      <c r="AK77" s="975" t="s">
        <v>532</v>
      </c>
      <c r="AL77" s="973"/>
      <c r="AM77" s="973"/>
      <c r="AN77" s="973"/>
      <c r="AO77" s="974"/>
      <c r="AP77" s="975">
        <v>404</v>
      </c>
      <c r="AQ77" s="973"/>
      <c r="AR77" s="973"/>
      <c r="AS77" s="973"/>
      <c r="AT77" s="974"/>
      <c r="AU77" s="975">
        <v>89</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546</v>
      </c>
      <c r="C78" s="969"/>
      <c r="D78" s="969"/>
      <c r="E78" s="969"/>
      <c r="F78" s="969"/>
      <c r="G78" s="969"/>
      <c r="H78" s="969"/>
      <c r="I78" s="969"/>
      <c r="J78" s="969"/>
      <c r="K78" s="969"/>
      <c r="L78" s="969"/>
      <c r="M78" s="969"/>
      <c r="N78" s="969"/>
      <c r="O78" s="969"/>
      <c r="P78" s="970"/>
      <c r="Q78" s="971">
        <v>206</v>
      </c>
      <c r="R78" s="965"/>
      <c r="S78" s="965"/>
      <c r="T78" s="965"/>
      <c r="U78" s="965"/>
      <c r="V78" s="965">
        <v>165</v>
      </c>
      <c r="W78" s="965"/>
      <c r="X78" s="965"/>
      <c r="Y78" s="965"/>
      <c r="Z78" s="965"/>
      <c r="AA78" s="965">
        <v>41</v>
      </c>
      <c r="AB78" s="965"/>
      <c r="AC78" s="965"/>
      <c r="AD78" s="965"/>
      <c r="AE78" s="965"/>
      <c r="AF78" s="965">
        <v>41</v>
      </c>
      <c r="AG78" s="965"/>
      <c r="AH78" s="965"/>
      <c r="AI78" s="965"/>
      <c r="AJ78" s="965"/>
      <c r="AK78" s="965" t="s">
        <v>532</v>
      </c>
      <c r="AL78" s="965"/>
      <c r="AM78" s="965"/>
      <c r="AN78" s="965"/>
      <c r="AO78" s="965"/>
      <c r="AP78" s="965" t="s">
        <v>532</v>
      </c>
      <c r="AQ78" s="965"/>
      <c r="AR78" s="965"/>
      <c r="AS78" s="965"/>
      <c r="AT78" s="965"/>
      <c r="AU78" s="965" t="s">
        <v>532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547</v>
      </c>
      <c r="C79" s="969"/>
      <c r="D79" s="969"/>
      <c r="E79" s="969"/>
      <c r="F79" s="969"/>
      <c r="G79" s="969"/>
      <c r="H79" s="969"/>
      <c r="I79" s="969"/>
      <c r="J79" s="969"/>
      <c r="K79" s="969"/>
      <c r="L79" s="969"/>
      <c r="M79" s="969"/>
      <c r="N79" s="969"/>
      <c r="O79" s="969"/>
      <c r="P79" s="970"/>
      <c r="Q79" s="971">
        <v>926</v>
      </c>
      <c r="R79" s="965"/>
      <c r="S79" s="965"/>
      <c r="T79" s="965"/>
      <c r="U79" s="965"/>
      <c r="V79" s="965">
        <v>804</v>
      </c>
      <c r="W79" s="965"/>
      <c r="X79" s="965"/>
      <c r="Y79" s="965"/>
      <c r="Z79" s="965"/>
      <c r="AA79" s="965">
        <v>122</v>
      </c>
      <c r="AB79" s="965"/>
      <c r="AC79" s="965"/>
      <c r="AD79" s="965"/>
      <c r="AE79" s="965"/>
      <c r="AF79" s="965">
        <v>122</v>
      </c>
      <c r="AG79" s="965"/>
      <c r="AH79" s="965"/>
      <c r="AI79" s="965"/>
      <c r="AJ79" s="965"/>
      <c r="AK79" s="965" t="s">
        <v>532</v>
      </c>
      <c r="AL79" s="965"/>
      <c r="AM79" s="965"/>
      <c r="AN79" s="965"/>
      <c r="AO79" s="965"/>
      <c r="AP79" s="965" t="s">
        <v>532</v>
      </c>
      <c r="AQ79" s="965"/>
      <c r="AR79" s="965"/>
      <c r="AS79" s="965"/>
      <c r="AT79" s="965"/>
      <c r="AU79" s="965" t="s">
        <v>532</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548</v>
      </c>
      <c r="C80" s="969"/>
      <c r="D80" s="969"/>
      <c r="E80" s="969"/>
      <c r="F80" s="969"/>
      <c r="G80" s="969"/>
      <c r="H80" s="969"/>
      <c r="I80" s="969"/>
      <c r="J80" s="969"/>
      <c r="K80" s="969"/>
      <c r="L80" s="969"/>
      <c r="M80" s="969"/>
      <c r="N80" s="969"/>
      <c r="O80" s="969"/>
      <c r="P80" s="970"/>
      <c r="Q80" s="971">
        <v>172</v>
      </c>
      <c r="R80" s="965"/>
      <c r="S80" s="965"/>
      <c r="T80" s="965"/>
      <c r="U80" s="965"/>
      <c r="V80" s="965">
        <v>154</v>
      </c>
      <c r="W80" s="965"/>
      <c r="X80" s="965"/>
      <c r="Y80" s="965"/>
      <c r="Z80" s="965"/>
      <c r="AA80" s="965">
        <v>17</v>
      </c>
      <c r="AB80" s="965"/>
      <c r="AC80" s="965"/>
      <c r="AD80" s="965"/>
      <c r="AE80" s="965"/>
      <c r="AF80" s="965">
        <v>17</v>
      </c>
      <c r="AG80" s="965"/>
      <c r="AH80" s="965"/>
      <c r="AI80" s="965"/>
      <c r="AJ80" s="965"/>
      <c r="AK80" s="965">
        <v>10</v>
      </c>
      <c r="AL80" s="965"/>
      <c r="AM80" s="965"/>
      <c r="AN80" s="965"/>
      <c r="AO80" s="965"/>
      <c r="AP80" s="965">
        <v>54</v>
      </c>
      <c r="AQ80" s="965"/>
      <c r="AR80" s="965"/>
      <c r="AS80" s="965"/>
      <c r="AT80" s="965"/>
      <c r="AU80" s="965">
        <v>14</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549</v>
      </c>
      <c r="C81" s="969"/>
      <c r="D81" s="969"/>
      <c r="E81" s="969"/>
      <c r="F81" s="969"/>
      <c r="G81" s="969"/>
      <c r="H81" s="969"/>
      <c r="I81" s="969"/>
      <c r="J81" s="969"/>
      <c r="K81" s="969"/>
      <c r="L81" s="969"/>
      <c r="M81" s="969"/>
      <c r="N81" s="969"/>
      <c r="O81" s="969"/>
      <c r="P81" s="970"/>
      <c r="Q81" s="971">
        <v>390</v>
      </c>
      <c r="R81" s="965"/>
      <c r="S81" s="965"/>
      <c r="T81" s="965"/>
      <c r="U81" s="965"/>
      <c r="V81" s="965">
        <v>324</v>
      </c>
      <c r="W81" s="965"/>
      <c r="X81" s="965"/>
      <c r="Y81" s="965"/>
      <c r="Z81" s="965"/>
      <c r="AA81" s="965">
        <v>65</v>
      </c>
      <c r="AB81" s="965"/>
      <c r="AC81" s="965"/>
      <c r="AD81" s="965"/>
      <c r="AE81" s="965"/>
      <c r="AF81" s="965">
        <v>56</v>
      </c>
      <c r="AG81" s="965"/>
      <c r="AH81" s="965"/>
      <c r="AI81" s="965"/>
      <c r="AJ81" s="965"/>
      <c r="AK81" s="965" t="s">
        <v>532</v>
      </c>
      <c r="AL81" s="965"/>
      <c r="AM81" s="965"/>
      <c r="AN81" s="965"/>
      <c r="AO81" s="965"/>
      <c r="AP81" s="965" t="s">
        <v>535</v>
      </c>
      <c r="AQ81" s="965"/>
      <c r="AR81" s="965"/>
      <c r="AS81" s="965"/>
      <c r="AT81" s="965"/>
      <c r="AU81" s="965" t="s">
        <v>532</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550</v>
      </c>
      <c r="C82" s="969"/>
      <c r="D82" s="969"/>
      <c r="E82" s="969"/>
      <c r="F82" s="969"/>
      <c r="G82" s="969"/>
      <c r="H82" s="969"/>
      <c r="I82" s="969"/>
      <c r="J82" s="969"/>
      <c r="K82" s="969"/>
      <c r="L82" s="969"/>
      <c r="M82" s="969"/>
      <c r="N82" s="969"/>
      <c r="O82" s="969"/>
      <c r="P82" s="970"/>
      <c r="Q82" s="971">
        <v>26</v>
      </c>
      <c r="R82" s="965"/>
      <c r="S82" s="965"/>
      <c r="T82" s="965"/>
      <c r="U82" s="965"/>
      <c r="V82" s="965">
        <v>26</v>
      </c>
      <c r="W82" s="965"/>
      <c r="X82" s="965"/>
      <c r="Y82" s="965"/>
      <c r="Z82" s="965"/>
      <c r="AA82" s="965">
        <v>0</v>
      </c>
      <c r="AB82" s="965"/>
      <c r="AC82" s="965"/>
      <c r="AD82" s="965"/>
      <c r="AE82" s="965"/>
      <c r="AF82" s="965">
        <v>0</v>
      </c>
      <c r="AG82" s="965"/>
      <c r="AH82" s="965"/>
      <c r="AI82" s="965"/>
      <c r="AJ82" s="965"/>
      <c r="AK82" s="965" t="s">
        <v>532</v>
      </c>
      <c r="AL82" s="965"/>
      <c r="AM82" s="965"/>
      <c r="AN82" s="965"/>
      <c r="AO82" s="965"/>
      <c r="AP82" s="965">
        <v>20</v>
      </c>
      <c r="AQ82" s="965"/>
      <c r="AR82" s="965"/>
      <c r="AS82" s="965"/>
      <c r="AT82" s="965"/>
      <c r="AU82" s="965">
        <v>4</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6165</v>
      </c>
      <c r="AG88" s="953"/>
      <c r="AH88" s="953"/>
      <c r="AI88" s="953"/>
      <c r="AJ88" s="953"/>
      <c r="AK88" s="957"/>
      <c r="AL88" s="957"/>
      <c r="AM88" s="957"/>
      <c r="AN88" s="957"/>
      <c r="AO88" s="957"/>
      <c r="AP88" s="953">
        <v>1509</v>
      </c>
      <c r="AQ88" s="953"/>
      <c r="AR88" s="953"/>
      <c r="AS88" s="953"/>
      <c r="AT88" s="953"/>
      <c r="AU88" s="953">
        <v>162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55</v>
      </c>
      <c r="CS102" s="945"/>
      <c r="CT102" s="945"/>
      <c r="CU102" s="945"/>
      <c r="CV102" s="946"/>
      <c r="CW102" s="944" t="s">
        <v>532</v>
      </c>
      <c r="CX102" s="945"/>
      <c r="CY102" s="945"/>
      <c r="CZ102" s="945"/>
      <c r="DA102" s="946"/>
      <c r="DB102" s="944" t="s">
        <v>532</v>
      </c>
      <c r="DC102" s="945"/>
      <c r="DD102" s="945"/>
      <c r="DE102" s="945"/>
      <c r="DF102" s="946"/>
      <c r="DG102" s="944" t="s">
        <v>532</v>
      </c>
      <c r="DH102" s="945"/>
      <c r="DI102" s="945"/>
      <c r="DJ102" s="945"/>
      <c r="DK102" s="946"/>
      <c r="DL102" s="944" t="s">
        <v>532</v>
      </c>
      <c r="DM102" s="945"/>
      <c r="DN102" s="945"/>
      <c r="DO102" s="945"/>
      <c r="DP102" s="946"/>
      <c r="DQ102" s="944" t="s">
        <v>532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735853</v>
      </c>
      <c r="AB110" s="871"/>
      <c r="AC110" s="871"/>
      <c r="AD110" s="871"/>
      <c r="AE110" s="872"/>
      <c r="AF110" s="873">
        <v>699740</v>
      </c>
      <c r="AG110" s="871"/>
      <c r="AH110" s="871"/>
      <c r="AI110" s="871"/>
      <c r="AJ110" s="872"/>
      <c r="AK110" s="873">
        <v>688770</v>
      </c>
      <c r="AL110" s="871"/>
      <c r="AM110" s="871"/>
      <c r="AN110" s="871"/>
      <c r="AO110" s="872"/>
      <c r="AP110" s="874">
        <v>14.8</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6323360</v>
      </c>
      <c r="BR110" s="798"/>
      <c r="BS110" s="798"/>
      <c r="BT110" s="798"/>
      <c r="BU110" s="798"/>
      <c r="BV110" s="798">
        <v>6214775</v>
      </c>
      <c r="BW110" s="798"/>
      <c r="BX110" s="798"/>
      <c r="BY110" s="798"/>
      <c r="BZ110" s="798"/>
      <c r="CA110" s="798">
        <v>6308741</v>
      </c>
      <c r="CB110" s="798"/>
      <c r="CC110" s="798"/>
      <c r="CD110" s="798"/>
      <c r="CE110" s="798"/>
      <c r="CF110" s="859">
        <v>135.80000000000001</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653059</v>
      </c>
      <c r="BR111" s="769"/>
      <c r="BS111" s="769"/>
      <c r="BT111" s="769"/>
      <c r="BU111" s="769"/>
      <c r="BV111" s="769">
        <v>531965</v>
      </c>
      <c r="BW111" s="769"/>
      <c r="BX111" s="769"/>
      <c r="BY111" s="769"/>
      <c r="BZ111" s="769"/>
      <c r="CA111" s="769">
        <v>533294</v>
      </c>
      <c r="CB111" s="769"/>
      <c r="CC111" s="769"/>
      <c r="CD111" s="769"/>
      <c r="CE111" s="769"/>
      <c r="CF111" s="846">
        <v>11.5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4564270</v>
      </c>
      <c r="BR112" s="769"/>
      <c r="BS112" s="769"/>
      <c r="BT112" s="769"/>
      <c r="BU112" s="769"/>
      <c r="BV112" s="769">
        <v>4522296</v>
      </c>
      <c r="BW112" s="769"/>
      <c r="BX112" s="769"/>
      <c r="BY112" s="769"/>
      <c r="BZ112" s="769"/>
      <c r="CA112" s="769">
        <v>4752099</v>
      </c>
      <c r="CB112" s="769"/>
      <c r="CC112" s="769"/>
      <c r="CD112" s="769"/>
      <c r="CE112" s="769"/>
      <c r="CF112" s="846">
        <v>102.3</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588248</v>
      </c>
      <c r="DH112" s="769"/>
      <c r="DI112" s="769"/>
      <c r="DJ112" s="769"/>
      <c r="DK112" s="769"/>
      <c r="DL112" s="769">
        <v>506939</v>
      </c>
      <c r="DM112" s="769"/>
      <c r="DN112" s="769"/>
      <c r="DO112" s="769"/>
      <c r="DP112" s="769"/>
      <c r="DQ112" s="769">
        <v>508374</v>
      </c>
      <c r="DR112" s="769"/>
      <c r="DS112" s="769"/>
      <c r="DT112" s="769"/>
      <c r="DU112" s="769"/>
      <c r="DV112" s="821">
        <v>10.9</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240793</v>
      </c>
      <c r="AB113" s="907"/>
      <c r="AC113" s="907"/>
      <c r="AD113" s="907"/>
      <c r="AE113" s="908"/>
      <c r="AF113" s="909">
        <v>253362</v>
      </c>
      <c r="AG113" s="907"/>
      <c r="AH113" s="907"/>
      <c r="AI113" s="907"/>
      <c r="AJ113" s="908"/>
      <c r="AK113" s="909">
        <v>277042</v>
      </c>
      <c r="AL113" s="907"/>
      <c r="AM113" s="907"/>
      <c r="AN113" s="907"/>
      <c r="AO113" s="908"/>
      <c r="AP113" s="910">
        <v>6</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388000</v>
      </c>
      <c r="BR113" s="769"/>
      <c r="BS113" s="769"/>
      <c r="BT113" s="769"/>
      <c r="BU113" s="769"/>
      <c r="BV113" s="769">
        <v>252501</v>
      </c>
      <c r="BW113" s="769"/>
      <c r="BX113" s="769"/>
      <c r="BY113" s="769"/>
      <c r="BZ113" s="769"/>
      <c r="CA113" s="769">
        <v>162197</v>
      </c>
      <c r="CB113" s="769"/>
      <c r="CC113" s="769"/>
      <c r="CD113" s="769"/>
      <c r="CE113" s="769"/>
      <c r="CF113" s="846">
        <v>3.5</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47389</v>
      </c>
      <c r="DH113" s="782"/>
      <c r="DI113" s="782"/>
      <c r="DJ113" s="782"/>
      <c r="DK113" s="783"/>
      <c r="DL113" s="784">
        <v>22773</v>
      </c>
      <c r="DM113" s="782"/>
      <c r="DN113" s="782"/>
      <c r="DO113" s="782"/>
      <c r="DP113" s="783"/>
      <c r="DQ113" s="784">
        <v>22773</v>
      </c>
      <c r="DR113" s="782"/>
      <c r="DS113" s="782"/>
      <c r="DT113" s="782"/>
      <c r="DU113" s="783"/>
      <c r="DV113" s="752">
        <v>0.5</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220680</v>
      </c>
      <c r="AB114" s="782"/>
      <c r="AC114" s="782"/>
      <c r="AD114" s="782"/>
      <c r="AE114" s="783"/>
      <c r="AF114" s="784">
        <v>149739</v>
      </c>
      <c r="AG114" s="782"/>
      <c r="AH114" s="782"/>
      <c r="AI114" s="782"/>
      <c r="AJ114" s="783"/>
      <c r="AK114" s="784">
        <v>122179</v>
      </c>
      <c r="AL114" s="782"/>
      <c r="AM114" s="782"/>
      <c r="AN114" s="782"/>
      <c r="AO114" s="783"/>
      <c r="AP114" s="752">
        <v>2.6</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1659157</v>
      </c>
      <c r="BR114" s="769"/>
      <c r="BS114" s="769"/>
      <c r="BT114" s="769"/>
      <c r="BU114" s="769"/>
      <c r="BV114" s="769">
        <v>1621666</v>
      </c>
      <c r="BW114" s="769"/>
      <c r="BX114" s="769"/>
      <c r="BY114" s="769"/>
      <c r="BZ114" s="769"/>
      <c r="CA114" s="769">
        <v>1564724</v>
      </c>
      <c r="CB114" s="769"/>
      <c r="CC114" s="769"/>
      <c r="CD114" s="769"/>
      <c r="CE114" s="769"/>
      <c r="CF114" s="846">
        <v>33.700000000000003</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58314</v>
      </c>
      <c r="AB115" s="907"/>
      <c r="AC115" s="907"/>
      <c r="AD115" s="907"/>
      <c r="AE115" s="908"/>
      <c r="AF115" s="909">
        <v>53409</v>
      </c>
      <c r="AG115" s="907"/>
      <c r="AH115" s="907"/>
      <c r="AI115" s="907"/>
      <c r="AJ115" s="908"/>
      <c r="AK115" s="909">
        <v>48279</v>
      </c>
      <c r="AL115" s="907"/>
      <c r="AM115" s="907"/>
      <c r="AN115" s="907"/>
      <c r="AO115" s="908"/>
      <c r="AP115" s="910">
        <v>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554</v>
      </c>
      <c r="BR115" s="769"/>
      <c r="BS115" s="769"/>
      <c r="BT115" s="769"/>
      <c r="BU115" s="769"/>
      <c r="BV115" s="769">
        <v>1130</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v>60</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1255640</v>
      </c>
      <c r="AB117" s="893"/>
      <c r="AC117" s="893"/>
      <c r="AD117" s="893"/>
      <c r="AE117" s="894"/>
      <c r="AF117" s="896">
        <v>1156250</v>
      </c>
      <c r="AG117" s="893"/>
      <c r="AH117" s="893"/>
      <c r="AI117" s="893"/>
      <c r="AJ117" s="894"/>
      <c r="AK117" s="896">
        <v>1136330</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431</v>
      </c>
      <c r="BP118" s="836"/>
      <c r="BQ118" s="855">
        <v>13588400</v>
      </c>
      <c r="BR118" s="856"/>
      <c r="BS118" s="856"/>
      <c r="BT118" s="856"/>
      <c r="BU118" s="856"/>
      <c r="BV118" s="856">
        <v>13144333</v>
      </c>
      <c r="BW118" s="856"/>
      <c r="BX118" s="856"/>
      <c r="BY118" s="856"/>
      <c r="BZ118" s="856"/>
      <c r="CA118" s="856">
        <v>13321055</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2066682</v>
      </c>
      <c r="BR119" s="798"/>
      <c r="BS119" s="798"/>
      <c r="BT119" s="798"/>
      <c r="BU119" s="798"/>
      <c r="BV119" s="798">
        <v>2323587</v>
      </c>
      <c r="BW119" s="798"/>
      <c r="BX119" s="798"/>
      <c r="BY119" s="798"/>
      <c r="BZ119" s="798"/>
      <c r="CA119" s="798">
        <v>2612743</v>
      </c>
      <c r="CB119" s="798"/>
      <c r="CC119" s="798"/>
      <c r="CD119" s="798"/>
      <c r="CE119" s="798"/>
      <c r="CF119" s="859">
        <v>56.2</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17422</v>
      </c>
      <c r="DH119" s="715"/>
      <c r="DI119" s="715"/>
      <c r="DJ119" s="715"/>
      <c r="DK119" s="716"/>
      <c r="DL119" s="717">
        <v>2253</v>
      </c>
      <c r="DM119" s="715"/>
      <c r="DN119" s="715"/>
      <c r="DO119" s="715"/>
      <c r="DP119" s="716"/>
      <c r="DQ119" s="717">
        <v>2147</v>
      </c>
      <c r="DR119" s="715"/>
      <c r="DS119" s="715"/>
      <c r="DT119" s="715"/>
      <c r="DU119" s="716"/>
      <c r="DV119" s="805">
        <v>0</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3737</v>
      </c>
      <c r="BR120" s="769"/>
      <c r="BS120" s="769"/>
      <c r="BT120" s="769"/>
      <c r="BU120" s="769"/>
      <c r="BV120" s="769">
        <v>856</v>
      </c>
      <c r="BW120" s="769"/>
      <c r="BX120" s="769"/>
      <c r="BY120" s="769"/>
      <c r="BZ120" s="769"/>
      <c r="CA120" s="769">
        <v>1412</v>
      </c>
      <c r="CB120" s="769"/>
      <c r="CC120" s="769"/>
      <c r="CD120" s="769"/>
      <c r="CE120" s="769"/>
      <c r="CF120" s="846">
        <v>0</v>
      </c>
      <c r="CG120" s="847"/>
      <c r="CH120" s="847"/>
      <c r="CI120" s="847"/>
      <c r="CJ120" s="847"/>
      <c r="CK120" s="848" t="s">
        <v>437</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2716000</v>
      </c>
      <c r="DH120" s="798"/>
      <c r="DI120" s="798"/>
      <c r="DJ120" s="798"/>
      <c r="DK120" s="798"/>
      <c r="DL120" s="798">
        <v>2693559</v>
      </c>
      <c r="DM120" s="798"/>
      <c r="DN120" s="798"/>
      <c r="DO120" s="798"/>
      <c r="DP120" s="798"/>
      <c r="DQ120" s="798">
        <v>2663330</v>
      </c>
      <c r="DR120" s="798"/>
      <c r="DS120" s="798"/>
      <c r="DT120" s="798"/>
      <c r="DU120" s="798"/>
      <c r="DV120" s="799">
        <v>57.3</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58314</v>
      </c>
      <c r="AB121" s="782"/>
      <c r="AC121" s="782"/>
      <c r="AD121" s="782"/>
      <c r="AE121" s="783"/>
      <c r="AF121" s="784">
        <v>53409</v>
      </c>
      <c r="AG121" s="782"/>
      <c r="AH121" s="782"/>
      <c r="AI121" s="782"/>
      <c r="AJ121" s="783"/>
      <c r="AK121" s="784">
        <v>48279</v>
      </c>
      <c r="AL121" s="782"/>
      <c r="AM121" s="782"/>
      <c r="AN121" s="782"/>
      <c r="AO121" s="783"/>
      <c r="AP121" s="752">
        <v>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7096130</v>
      </c>
      <c r="BR121" s="856"/>
      <c r="BS121" s="856"/>
      <c r="BT121" s="856"/>
      <c r="BU121" s="856"/>
      <c r="BV121" s="856">
        <v>7150100</v>
      </c>
      <c r="BW121" s="856"/>
      <c r="BX121" s="856"/>
      <c r="BY121" s="856"/>
      <c r="BZ121" s="856"/>
      <c r="CA121" s="856">
        <v>7358820</v>
      </c>
      <c r="CB121" s="856"/>
      <c r="CC121" s="856"/>
      <c r="CD121" s="856"/>
      <c r="CE121" s="856"/>
      <c r="CF121" s="857">
        <v>158.4</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1587082</v>
      </c>
      <c r="DH121" s="769"/>
      <c r="DI121" s="769"/>
      <c r="DJ121" s="769"/>
      <c r="DK121" s="769"/>
      <c r="DL121" s="769">
        <v>1580518</v>
      </c>
      <c r="DM121" s="769"/>
      <c r="DN121" s="769"/>
      <c r="DO121" s="769"/>
      <c r="DP121" s="769"/>
      <c r="DQ121" s="769">
        <v>1844677</v>
      </c>
      <c r="DR121" s="769"/>
      <c r="DS121" s="769"/>
      <c r="DT121" s="769"/>
      <c r="DU121" s="769"/>
      <c r="DV121" s="821">
        <v>39.700000000000003</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440</v>
      </c>
      <c r="BP122" s="836"/>
      <c r="BQ122" s="837">
        <v>9166549</v>
      </c>
      <c r="BR122" s="838"/>
      <c r="BS122" s="838"/>
      <c r="BT122" s="838"/>
      <c r="BU122" s="838"/>
      <c r="BV122" s="838">
        <v>9474543</v>
      </c>
      <c r="BW122" s="838"/>
      <c r="BX122" s="838"/>
      <c r="BY122" s="838"/>
      <c r="BZ122" s="838"/>
      <c r="CA122" s="838">
        <v>9972975</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252283</v>
      </c>
      <c r="DH122" s="769"/>
      <c r="DI122" s="769"/>
      <c r="DJ122" s="769"/>
      <c r="DK122" s="769"/>
      <c r="DL122" s="769">
        <v>241233</v>
      </c>
      <c r="DM122" s="769"/>
      <c r="DN122" s="769"/>
      <c r="DO122" s="769"/>
      <c r="DP122" s="769"/>
      <c r="DQ122" s="769">
        <v>238877</v>
      </c>
      <c r="DR122" s="769"/>
      <c r="DS122" s="769"/>
      <c r="DT122" s="769"/>
      <c r="DU122" s="769"/>
      <c r="DV122" s="821">
        <v>5.0999999999999996</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94.4</v>
      </c>
      <c r="BR123" s="830"/>
      <c r="BS123" s="830"/>
      <c r="BT123" s="830"/>
      <c r="BU123" s="830"/>
      <c r="BV123" s="830">
        <v>79.7</v>
      </c>
      <c r="BW123" s="830"/>
      <c r="BX123" s="830"/>
      <c r="BY123" s="830"/>
      <c r="BZ123" s="830"/>
      <c r="CA123" s="830">
        <v>72</v>
      </c>
      <c r="CB123" s="830"/>
      <c r="CC123" s="830"/>
      <c r="CD123" s="830"/>
      <c r="CE123" s="830"/>
      <c r="CF123" s="728"/>
      <c r="CG123" s="729"/>
      <c r="CH123" s="729"/>
      <c r="CI123" s="729"/>
      <c r="CJ123" s="831"/>
      <c r="CK123" s="849"/>
      <c r="CL123" s="810"/>
      <c r="CM123" s="810"/>
      <c r="CN123" s="810"/>
      <c r="CO123" s="811"/>
      <c r="CP123" s="826" t="s">
        <v>382</v>
      </c>
      <c r="CQ123" s="827"/>
      <c r="CR123" s="827"/>
      <c r="CS123" s="827"/>
      <c r="CT123" s="827"/>
      <c r="CU123" s="827"/>
      <c r="CV123" s="827"/>
      <c r="CW123" s="827"/>
      <c r="CX123" s="827"/>
      <c r="CY123" s="827"/>
      <c r="CZ123" s="827"/>
      <c r="DA123" s="827"/>
      <c r="DB123" s="827"/>
      <c r="DC123" s="827"/>
      <c r="DD123" s="827"/>
      <c r="DE123" s="827"/>
      <c r="DF123" s="828"/>
      <c r="DG123" s="781">
        <v>8905</v>
      </c>
      <c r="DH123" s="782"/>
      <c r="DI123" s="782"/>
      <c r="DJ123" s="782"/>
      <c r="DK123" s="783"/>
      <c r="DL123" s="784">
        <v>6986</v>
      </c>
      <c r="DM123" s="782"/>
      <c r="DN123" s="782"/>
      <c r="DO123" s="782"/>
      <c r="DP123" s="783"/>
      <c r="DQ123" s="784">
        <v>5215</v>
      </c>
      <c r="DR123" s="782"/>
      <c r="DS123" s="782"/>
      <c r="DT123" s="782"/>
      <c r="DU123" s="783"/>
      <c r="DV123" s="752">
        <v>0.1</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14.86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554</v>
      </c>
      <c r="DH127" s="818"/>
      <c r="DI127" s="818"/>
      <c r="DJ127" s="818"/>
      <c r="DK127" s="818"/>
      <c r="DL127" s="818">
        <v>1130</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19.86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5238172</v>
      </c>
      <c r="AB129" s="782"/>
      <c r="AC129" s="782"/>
      <c r="AD129" s="782"/>
      <c r="AE129" s="783"/>
      <c r="AF129" s="784">
        <v>5152779</v>
      </c>
      <c r="AG129" s="782"/>
      <c r="AH129" s="782"/>
      <c r="AI129" s="782"/>
      <c r="AJ129" s="783"/>
      <c r="AK129" s="784">
        <v>5222549</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13.3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554870</v>
      </c>
      <c r="AB130" s="782"/>
      <c r="AC130" s="782"/>
      <c r="AD130" s="782"/>
      <c r="AE130" s="783"/>
      <c r="AF130" s="784">
        <v>552125</v>
      </c>
      <c r="AG130" s="782"/>
      <c r="AH130" s="782"/>
      <c r="AI130" s="782"/>
      <c r="AJ130" s="783"/>
      <c r="AK130" s="784">
        <v>576898</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72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4683302</v>
      </c>
      <c r="AB131" s="715"/>
      <c r="AC131" s="715"/>
      <c r="AD131" s="715"/>
      <c r="AE131" s="716"/>
      <c r="AF131" s="717">
        <v>4600654</v>
      </c>
      <c r="AG131" s="715"/>
      <c r="AH131" s="715"/>
      <c r="AI131" s="715"/>
      <c r="AJ131" s="716"/>
      <c r="AK131" s="717">
        <v>4645651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14.963160609999999</v>
      </c>
      <c r="AB132" s="738"/>
      <c r="AC132" s="738"/>
      <c r="AD132" s="738"/>
      <c r="AE132" s="739"/>
      <c r="AF132" s="740">
        <v>13.131285249999999</v>
      </c>
      <c r="AG132" s="738"/>
      <c r="AH132" s="738"/>
      <c r="AI132" s="738"/>
      <c r="AJ132" s="739"/>
      <c r="AK132" s="740">
        <v>12.042058259999999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15.6</v>
      </c>
      <c r="AB133" s="747"/>
      <c r="AC133" s="747"/>
      <c r="AD133" s="747"/>
      <c r="AE133" s="748"/>
      <c r="AF133" s="746">
        <v>14.5</v>
      </c>
      <c r="AG133" s="747"/>
      <c r="AH133" s="747"/>
      <c r="AI133" s="747"/>
      <c r="AJ133" s="748"/>
      <c r="AK133" s="746">
        <v>13.3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8"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1269889</v>
      </c>
      <c r="L9" s="264">
        <v>54192</v>
      </c>
      <c r="M9" s="265">
        <v>87579</v>
      </c>
      <c r="N9" s="266">
        <v>-38.1</v>
      </c>
    </row>
    <row r="10" spans="1:16">
      <c r="A10" s="248"/>
      <c r="B10" s="244"/>
      <c r="C10" s="244"/>
      <c r="D10" s="244"/>
      <c r="E10" s="244"/>
      <c r="F10" s="244"/>
      <c r="G10" s="1131" t="s">
        <v>473</v>
      </c>
      <c r="H10" s="1132"/>
      <c r="I10" s="1132"/>
      <c r="J10" s="1133"/>
      <c r="K10" s="267">
        <v>35433</v>
      </c>
      <c r="L10" s="268">
        <v>1512</v>
      </c>
      <c r="M10" s="269">
        <v>6143</v>
      </c>
      <c r="N10" s="270">
        <v>-75.400000000000006</v>
      </c>
    </row>
    <row r="11" spans="1:16" ht="13.5" customHeight="1">
      <c r="A11" s="248"/>
      <c r="B11" s="244"/>
      <c r="C11" s="244"/>
      <c r="D11" s="244"/>
      <c r="E11" s="244"/>
      <c r="F11" s="244"/>
      <c r="G11" s="1131" t="s">
        <v>474</v>
      </c>
      <c r="H11" s="1132"/>
      <c r="I11" s="1132"/>
      <c r="J11" s="1133"/>
      <c r="K11" s="267">
        <v>295508</v>
      </c>
      <c r="L11" s="268">
        <v>12611</v>
      </c>
      <c r="M11" s="269">
        <v>10021</v>
      </c>
      <c r="N11" s="270">
        <v>25.8</v>
      </c>
    </row>
    <row r="12" spans="1:16" ht="13.5" customHeight="1">
      <c r="A12" s="248"/>
      <c r="B12" s="244"/>
      <c r="C12" s="244"/>
      <c r="D12" s="244"/>
      <c r="E12" s="244"/>
      <c r="F12" s="244"/>
      <c r="G12" s="1131" t="s">
        <v>475</v>
      </c>
      <c r="H12" s="1132"/>
      <c r="I12" s="1132"/>
      <c r="J12" s="1133"/>
      <c r="K12" s="267" t="s">
        <v>476</v>
      </c>
      <c r="L12" s="268" t="s">
        <v>476</v>
      </c>
      <c r="M12" s="269">
        <v>159</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87874</v>
      </c>
      <c r="L14" s="268">
        <v>3750</v>
      </c>
      <c r="M14" s="269">
        <v>3863</v>
      </c>
      <c r="N14" s="270">
        <v>-2.9</v>
      </c>
    </row>
    <row r="15" spans="1:16" ht="13.5" customHeight="1">
      <c r="A15" s="248"/>
      <c r="B15" s="244"/>
      <c r="C15" s="244"/>
      <c r="D15" s="244"/>
      <c r="E15" s="244"/>
      <c r="F15" s="244"/>
      <c r="G15" s="1131" t="s">
        <v>479</v>
      </c>
      <c r="H15" s="1132"/>
      <c r="I15" s="1132"/>
      <c r="J15" s="1133"/>
      <c r="K15" s="267">
        <v>13846</v>
      </c>
      <c r="L15" s="268">
        <v>591</v>
      </c>
      <c r="M15" s="269">
        <v>2443</v>
      </c>
      <c r="N15" s="270">
        <v>-75.8</v>
      </c>
    </row>
    <row r="16" spans="1:16">
      <c r="A16" s="248"/>
      <c r="B16" s="244"/>
      <c r="C16" s="244"/>
      <c r="D16" s="244"/>
      <c r="E16" s="244"/>
      <c r="F16" s="244"/>
      <c r="G16" s="1134" t="s">
        <v>480</v>
      </c>
      <c r="H16" s="1135"/>
      <c r="I16" s="1135"/>
      <c r="J16" s="1136"/>
      <c r="K16" s="268">
        <v>-156903</v>
      </c>
      <c r="L16" s="268">
        <v>-6696</v>
      </c>
      <c r="M16" s="269">
        <v>-10205</v>
      </c>
      <c r="N16" s="270">
        <v>-34.4</v>
      </c>
    </row>
    <row r="17" spans="1:16">
      <c r="A17" s="248"/>
      <c r="B17" s="244"/>
      <c r="C17" s="244"/>
      <c r="D17" s="244"/>
      <c r="E17" s="244"/>
      <c r="F17" s="244"/>
      <c r="G17" s="1134" t="s">
        <v>169</v>
      </c>
      <c r="H17" s="1135"/>
      <c r="I17" s="1135"/>
      <c r="J17" s="1136"/>
      <c r="K17" s="268">
        <v>1545647</v>
      </c>
      <c r="L17" s="268">
        <v>65960</v>
      </c>
      <c r="M17" s="269">
        <v>100002</v>
      </c>
      <c r="N17" s="270">
        <v>-34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6.06</v>
      </c>
      <c r="L21" s="281">
        <v>10.09</v>
      </c>
      <c r="M21" s="282">
        <v>-4.03</v>
      </c>
      <c r="N21" s="249"/>
      <c r="O21" s="283"/>
      <c r="P21" s="279"/>
    </row>
    <row r="22" spans="1:16" s="284" customFormat="1">
      <c r="A22" s="279"/>
      <c r="B22" s="249"/>
      <c r="C22" s="249"/>
      <c r="D22" s="249"/>
      <c r="E22" s="249"/>
      <c r="F22" s="249"/>
      <c r="G22" s="1128" t="s">
        <v>486</v>
      </c>
      <c r="H22" s="1129"/>
      <c r="I22" s="1129"/>
      <c r="J22" s="1130"/>
      <c r="K22" s="285">
        <v>97</v>
      </c>
      <c r="L22" s="286">
        <v>94.9</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688770</v>
      </c>
      <c r="L32" s="294">
        <v>29393</v>
      </c>
      <c r="M32" s="295">
        <v>73356</v>
      </c>
      <c r="N32" s="296">
        <v>-59.9</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t="s">
        <v>476</v>
      </c>
      <c r="N34" s="296" t="s">
        <v>476</v>
      </c>
    </row>
    <row r="35" spans="1:16" ht="27" customHeight="1">
      <c r="A35" s="248"/>
      <c r="B35" s="244"/>
      <c r="C35" s="244"/>
      <c r="D35" s="244"/>
      <c r="E35" s="244"/>
      <c r="F35" s="244"/>
      <c r="G35" s="1119" t="s">
        <v>493</v>
      </c>
      <c r="H35" s="1120"/>
      <c r="I35" s="1120"/>
      <c r="J35" s="1121"/>
      <c r="K35" s="294">
        <v>277042</v>
      </c>
      <c r="L35" s="294">
        <v>11823</v>
      </c>
      <c r="M35" s="295">
        <v>12582</v>
      </c>
      <c r="N35" s="296">
        <v>-6</v>
      </c>
    </row>
    <row r="36" spans="1:16" ht="27" customHeight="1">
      <c r="A36" s="248"/>
      <c r="B36" s="244"/>
      <c r="C36" s="244"/>
      <c r="D36" s="244"/>
      <c r="E36" s="244"/>
      <c r="F36" s="244"/>
      <c r="G36" s="1119" t="s">
        <v>494</v>
      </c>
      <c r="H36" s="1120"/>
      <c r="I36" s="1120"/>
      <c r="J36" s="1121"/>
      <c r="K36" s="294">
        <v>122179</v>
      </c>
      <c r="L36" s="294">
        <v>5214</v>
      </c>
      <c r="M36" s="295">
        <v>3584</v>
      </c>
      <c r="N36" s="296">
        <v>45.5</v>
      </c>
    </row>
    <row r="37" spans="1:16" ht="13.5" customHeight="1">
      <c r="A37" s="248"/>
      <c r="B37" s="244"/>
      <c r="C37" s="244"/>
      <c r="D37" s="244"/>
      <c r="E37" s="244"/>
      <c r="F37" s="244"/>
      <c r="G37" s="1119" t="s">
        <v>495</v>
      </c>
      <c r="H37" s="1120"/>
      <c r="I37" s="1120"/>
      <c r="J37" s="1121"/>
      <c r="K37" s="294">
        <v>48279</v>
      </c>
      <c r="L37" s="294">
        <v>2060</v>
      </c>
      <c r="M37" s="295">
        <v>2443</v>
      </c>
      <c r="N37" s="296">
        <v>-15.7</v>
      </c>
    </row>
    <row r="38" spans="1:16" ht="27" customHeight="1">
      <c r="A38" s="248"/>
      <c r="B38" s="244"/>
      <c r="C38" s="244"/>
      <c r="D38" s="244"/>
      <c r="E38" s="244"/>
      <c r="F38" s="244"/>
      <c r="G38" s="1122" t="s">
        <v>496</v>
      </c>
      <c r="H38" s="1123"/>
      <c r="I38" s="1123"/>
      <c r="J38" s="1124"/>
      <c r="K38" s="297">
        <v>60</v>
      </c>
      <c r="L38" s="297">
        <v>3</v>
      </c>
      <c r="M38" s="298">
        <v>10</v>
      </c>
      <c r="N38" s="299">
        <v>-70</v>
      </c>
      <c r="O38" s="293"/>
    </row>
    <row r="39" spans="1:16">
      <c r="A39" s="248"/>
      <c r="B39" s="244"/>
      <c r="C39" s="244"/>
      <c r="D39" s="244"/>
      <c r="E39" s="244"/>
      <c r="F39" s="244"/>
      <c r="G39" s="1122" t="s">
        <v>497</v>
      </c>
      <c r="H39" s="1123"/>
      <c r="I39" s="1123"/>
      <c r="J39" s="1124"/>
      <c r="K39" s="300" t="s">
        <v>476</v>
      </c>
      <c r="L39" s="300" t="s">
        <v>476</v>
      </c>
      <c r="M39" s="301">
        <v>-3338</v>
      </c>
      <c r="N39" s="302" t="s">
        <v>476</v>
      </c>
      <c r="O39" s="293"/>
    </row>
    <row r="40" spans="1:16" ht="27" customHeight="1">
      <c r="A40" s="248"/>
      <c r="B40" s="244"/>
      <c r="C40" s="244"/>
      <c r="D40" s="244"/>
      <c r="E40" s="244"/>
      <c r="F40" s="244"/>
      <c r="G40" s="1119" t="s">
        <v>498</v>
      </c>
      <c r="H40" s="1120"/>
      <c r="I40" s="1120"/>
      <c r="J40" s="1121"/>
      <c r="K40" s="300">
        <v>-576898</v>
      </c>
      <c r="L40" s="300">
        <v>-24619</v>
      </c>
      <c r="M40" s="301">
        <v>-59332</v>
      </c>
      <c r="N40" s="302">
        <v>-58.5</v>
      </c>
      <c r="O40" s="293"/>
    </row>
    <row r="41" spans="1:16">
      <c r="A41" s="248"/>
      <c r="B41" s="244"/>
      <c r="C41" s="244"/>
      <c r="D41" s="244"/>
      <c r="E41" s="244"/>
      <c r="F41" s="244"/>
      <c r="G41" s="1125" t="s">
        <v>279</v>
      </c>
      <c r="H41" s="1126"/>
      <c r="I41" s="1126"/>
      <c r="J41" s="1127"/>
      <c r="K41" s="294">
        <v>559432</v>
      </c>
      <c r="L41" s="300">
        <v>23874</v>
      </c>
      <c r="M41" s="301">
        <v>29305</v>
      </c>
      <c r="N41" s="302">
        <v>-18.5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441158</v>
      </c>
      <c r="J51" s="320">
        <v>18872</v>
      </c>
      <c r="K51" s="321">
        <v>100.2</v>
      </c>
      <c r="L51" s="322">
        <v>90174</v>
      </c>
      <c r="M51" s="323">
        <v>21.9</v>
      </c>
      <c r="N51" s="324">
        <v>78.3</v>
      </c>
    </row>
    <row r="52" spans="1:14">
      <c r="A52" s="248"/>
      <c r="B52" s="244"/>
      <c r="C52" s="244"/>
      <c r="D52" s="244"/>
      <c r="E52" s="244"/>
      <c r="F52" s="244"/>
      <c r="G52" s="325"/>
      <c r="H52" s="326" t="s">
        <v>509</v>
      </c>
      <c r="I52" s="327">
        <v>352687</v>
      </c>
      <c r="J52" s="328">
        <v>15088</v>
      </c>
      <c r="K52" s="329">
        <v>204.3</v>
      </c>
      <c r="L52" s="330">
        <v>56067</v>
      </c>
      <c r="M52" s="331">
        <v>120.4</v>
      </c>
      <c r="N52" s="332">
        <v>83.9</v>
      </c>
    </row>
    <row r="53" spans="1:14">
      <c r="A53" s="248"/>
      <c r="B53" s="244"/>
      <c r="C53" s="244"/>
      <c r="D53" s="244"/>
      <c r="E53" s="244"/>
      <c r="F53" s="244"/>
      <c r="G53" s="310" t="s">
        <v>510</v>
      </c>
      <c r="H53" s="311"/>
      <c r="I53" s="319">
        <v>1132903</v>
      </c>
      <c r="J53" s="320">
        <v>49007</v>
      </c>
      <c r="K53" s="321">
        <v>159.69999999999999</v>
      </c>
      <c r="L53" s="322">
        <v>108992</v>
      </c>
      <c r="M53" s="323">
        <v>20.9</v>
      </c>
      <c r="N53" s="324">
        <v>138.80000000000001</v>
      </c>
    </row>
    <row r="54" spans="1:14">
      <c r="A54" s="248"/>
      <c r="B54" s="244"/>
      <c r="C54" s="244"/>
      <c r="D54" s="244"/>
      <c r="E54" s="244"/>
      <c r="F54" s="244"/>
      <c r="G54" s="325"/>
      <c r="H54" s="326" t="s">
        <v>509</v>
      </c>
      <c r="I54" s="327">
        <v>398476</v>
      </c>
      <c r="J54" s="328">
        <v>17237</v>
      </c>
      <c r="K54" s="329">
        <v>14.2</v>
      </c>
      <c r="L54" s="330">
        <v>51234</v>
      </c>
      <c r="M54" s="331">
        <v>-8.6</v>
      </c>
      <c r="N54" s="332">
        <v>22.8</v>
      </c>
    </row>
    <row r="55" spans="1:14">
      <c r="A55" s="248"/>
      <c r="B55" s="244"/>
      <c r="C55" s="244"/>
      <c r="D55" s="244"/>
      <c r="E55" s="244"/>
      <c r="F55" s="244"/>
      <c r="G55" s="310" t="s">
        <v>511</v>
      </c>
      <c r="H55" s="311"/>
      <c r="I55" s="319">
        <v>489058</v>
      </c>
      <c r="J55" s="320">
        <v>21378</v>
      </c>
      <c r="K55" s="321">
        <v>-56.4</v>
      </c>
      <c r="L55" s="322">
        <v>82292</v>
      </c>
      <c r="M55" s="323">
        <v>-24.5</v>
      </c>
      <c r="N55" s="324">
        <v>-31.9</v>
      </c>
    </row>
    <row r="56" spans="1:14">
      <c r="A56" s="248"/>
      <c r="B56" s="244"/>
      <c r="C56" s="244"/>
      <c r="D56" s="244"/>
      <c r="E56" s="244"/>
      <c r="F56" s="244"/>
      <c r="G56" s="325"/>
      <c r="H56" s="326" t="s">
        <v>509</v>
      </c>
      <c r="I56" s="327">
        <v>353967</v>
      </c>
      <c r="J56" s="328">
        <v>15473</v>
      </c>
      <c r="K56" s="329">
        <v>-10.199999999999999</v>
      </c>
      <c r="L56" s="330">
        <v>41490</v>
      </c>
      <c r="M56" s="331">
        <v>-19</v>
      </c>
      <c r="N56" s="332">
        <v>8.8000000000000007</v>
      </c>
    </row>
    <row r="57" spans="1:14">
      <c r="A57" s="248"/>
      <c r="B57" s="244"/>
      <c r="C57" s="244"/>
      <c r="D57" s="244"/>
      <c r="E57" s="244"/>
      <c r="F57" s="244"/>
      <c r="G57" s="310" t="s">
        <v>512</v>
      </c>
      <c r="H57" s="311"/>
      <c r="I57" s="319">
        <v>529143</v>
      </c>
      <c r="J57" s="320">
        <v>22439</v>
      </c>
      <c r="K57" s="321">
        <v>5</v>
      </c>
      <c r="L57" s="322">
        <v>80577</v>
      </c>
      <c r="M57" s="323">
        <v>-2.1</v>
      </c>
      <c r="N57" s="324">
        <v>7.1</v>
      </c>
    </row>
    <row r="58" spans="1:14">
      <c r="A58" s="248"/>
      <c r="B58" s="244"/>
      <c r="C58" s="244"/>
      <c r="D58" s="244"/>
      <c r="E58" s="244"/>
      <c r="F58" s="244"/>
      <c r="G58" s="325"/>
      <c r="H58" s="326" t="s">
        <v>509</v>
      </c>
      <c r="I58" s="327">
        <v>434090</v>
      </c>
      <c r="J58" s="328">
        <v>18408</v>
      </c>
      <c r="K58" s="329">
        <v>19</v>
      </c>
      <c r="L58" s="330">
        <v>36629</v>
      </c>
      <c r="M58" s="331">
        <v>-11.7</v>
      </c>
      <c r="N58" s="332">
        <v>30.7</v>
      </c>
    </row>
    <row r="59" spans="1:14">
      <c r="A59" s="248"/>
      <c r="B59" s="244"/>
      <c r="C59" s="244"/>
      <c r="D59" s="244"/>
      <c r="E59" s="244"/>
      <c r="F59" s="244"/>
      <c r="G59" s="310" t="s">
        <v>513</v>
      </c>
      <c r="H59" s="311"/>
      <c r="I59" s="319">
        <v>1025290</v>
      </c>
      <c r="J59" s="320">
        <v>43754</v>
      </c>
      <c r="K59" s="321">
        <v>95</v>
      </c>
      <c r="L59" s="322">
        <v>92698</v>
      </c>
      <c r="M59" s="323">
        <v>15</v>
      </c>
      <c r="N59" s="324">
        <v>80</v>
      </c>
    </row>
    <row r="60" spans="1:14">
      <c r="A60" s="248"/>
      <c r="B60" s="244"/>
      <c r="C60" s="244"/>
      <c r="D60" s="244"/>
      <c r="E60" s="244"/>
      <c r="F60" s="244"/>
      <c r="G60" s="325"/>
      <c r="H60" s="326" t="s">
        <v>509</v>
      </c>
      <c r="I60" s="333">
        <v>360058</v>
      </c>
      <c r="J60" s="328">
        <v>15365</v>
      </c>
      <c r="K60" s="329">
        <v>-16.5</v>
      </c>
      <c r="L60" s="330">
        <v>45144</v>
      </c>
      <c r="M60" s="331">
        <v>23.2</v>
      </c>
      <c r="N60" s="332">
        <v>-39.700000000000003</v>
      </c>
    </row>
    <row r="61" spans="1:14">
      <c r="A61" s="248"/>
      <c r="B61" s="244"/>
      <c r="C61" s="244"/>
      <c r="D61" s="244"/>
      <c r="E61" s="244"/>
      <c r="F61" s="244"/>
      <c r="G61" s="310" t="s">
        <v>514</v>
      </c>
      <c r="H61" s="334"/>
      <c r="I61" s="335">
        <v>723510</v>
      </c>
      <c r="J61" s="336">
        <v>31090</v>
      </c>
      <c r="K61" s="337">
        <v>60.7</v>
      </c>
      <c r="L61" s="338">
        <v>90947</v>
      </c>
      <c r="M61" s="339">
        <v>6.2</v>
      </c>
      <c r="N61" s="324">
        <v>54.5</v>
      </c>
    </row>
    <row r="62" spans="1:14">
      <c r="A62" s="248"/>
      <c r="B62" s="244"/>
      <c r="C62" s="244"/>
      <c r="D62" s="244"/>
      <c r="E62" s="244"/>
      <c r="F62" s="244"/>
      <c r="G62" s="325"/>
      <c r="H62" s="326" t="s">
        <v>509</v>
      </c>
      <c r="I62" s="327">
        <v>379856</v>
      </c>
      <c r="J62" s="328">
        <v>16314</v>
      </c>
      <c r="K62" s="329">
        <v>42.2</v>
      </c>
      <c r="L62" s="330">
        <v>46113</v>
      </c>
      <c r="M62" s="331">
        <v>20.9</v>
      </c>
      <c r="N62" s="332">
        <v>21.3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9.66</v>
      </c>
      <c r="G47" s="12">
        <v>9.93</v>
      </c>
      <c r="H47" s="12">
        <v>11.16</v>
      </c>
      <c r="I47" s="12">
        <v>14.25</v>
      </c>
      <c r="J47" s="13">
        <v>15.98</v>
      </c>
    </row>
    <row r="48" spans="2:10" ht="57.75" customHeight="1">
      <c r="B48" s="14"/>
      <c r="C48" s="1139" t="s">
        <v>4</v>
      </c>
      <c r="D48" s="1139"/>
      <c r="E48" s="1140"/>
      <c r="F48" s="15">
        <v>6.64</v>
      </c>
      <c r="G48" s="16">
        <v>7.22</v>
      </c>
      <c r="H48" s="16">
        <v>9.82</v>
      </c>
      <c r="I48" s="16">
        <v>8.7200000000000006</v>
      </c>
      <c r="J48" s="17">
        <v>9.66</v>
      </c>
    </row>
    <row r="49" spans="2:10" ht="57.75" customHeight="1" thickBot="1">
      <c r="B49" s="18"/>
      <c r="C49" s="1141" t="s">
        <v>5</v>
      </c>
      <c r="D49" s="1141"/>
      <c r="E49" s="1142"/>
      <c r="F49" s="19" t="s">
        <v>521</v>
      </c>
      <c r="G49" s="20">
        <v>1.42</v>
      </c>
      <c r="H49" s="20">
        <v>3.36</v>
      </c>
      <c r="I49" s="20">
        <v>1.65</v>
      </c>
      <c r="J49" s="21">
        <v>2.97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14.8</v>
      </c>
      <c r="G34" s="33">
        <v>14.55</v>
      </c>
      <c r="H34" s="33">
        <v>15.18</v>
      </c>
      <c r="I34" s="33">
        <v>15.55</v>
      </c>
      <c r="J34" s="34">
        <v>16.2</v>
      </c>
      <c r="K34" s="22"/>
      <c r="L34" s="22"/>
      <c r="M34" s="22"/>
      <c r="N34" s="22"/>
      <c r="O34" s="22"/>
      <c r="P34" s="22"/>
    </row>
    <row r="35" spans="1:16" ht="39" customHeight="1">
      <c r="A35" s="22"/>
      <c r="B35" s="35"/>
      <c r="C35" s="1143" t="s">
        <v>523</v>
      </c>
      <c r="D35" s="1144"/>
      <c r="E35" s="1145"/>
      <c r="F35" s="36">
        <v>6.64</v>
      </c>
      <c r="G35" s="37">
        <v>7.22</v>
      </c>
      <c r="H35" s="37">
        <v>9.82</v>
      </c>
      <c r="I35" s="37">
        <v>8.7200000000000006</v>
      </c>
      <c r="J35" s="38">
        <v>9.66</v>
      </c>
      <c r="K35" s="22"/>
      <c r="L35" s="22"/>
      <c r="M35" s="22"/>
      <c r="N35" s="22"/>
      <c r="O35" s="22"/>
      <c r="P35" s="22"/>
    </row>
    <row r="36" spans="1:16" ht="39" customHeight="1">
      <c r="A36" s="22"/>
      <c r="B36" s="35"/>
      <c r="C36" s="1143" t="s">
        <v>524</v>
      </c>
      <c r="D36" s="1144"/>
      <c r="E36" s="1145"/>
      <c r="F36" s="36">
        <v>5.49</v>
      </c>
      <c r="G36" s="37">
        <v>3.7</v>
      </c>
      <c r="H36" s="37">
        <v>4.95</v>
      </c>
      <c r="I36" s="37">
        <v>3.98</v>
      </c>
      <c r="J36" s="38">
        <v>2.27</v>
      </c>
      <c r="K36" s="22"/>
      <c r="L36" s="22"/>
      <c r="M36" s="22"/>
      <c r="N36" s="22"/>
      <c r="O36" s="22"/>
      <c r="P36" s="22"/>
    </row>
    <row r="37" spans="1:16" ht="39" customHeight="1">
      <c r="A37" s="22"/>
      <c r="B37" s="35"/>
      <c r="C37" s="1143" t="s">
        <v>525</v>
      </c>
      <c r="D37" s="1144"/>
      <c r="E37" s="1145"/>
      <c r="F37" s="36">
        <v>1.84</v>
      </c>
      <c r="G37" s="37">
        <v>1.68</v>
      </c>
      <c r="H37" s="37">
        <v>2.5099999999999998</v>
      </c>
      <c r="I37" s="37">
        <v>2.3199999999999998</v>
      </c>
      <c r="J37" s="38">
        <v>1.4</v>
      </c>
      <c r="K37" s="22"/>
      <c r="L37" s="22"/>
      <c r="M37" s="22"/>
      <c r="N37" s="22"/>
      <c r="O37" s="22"/>
      <c r="P37" s="22"/>
    </row>
    <row r="38" spans="1:16" ht="39" customHeight="1">
      <c r="A38" s="22"/>
      <c r="B38" s="35"/>
      <c r="C38" s="1143" t="s">
        <v>526</v>
      </c>
      <c r="D38" s="1144"/>
      <c r="E38" s="1145"/>
      <c r="F38" s="36">
        <v>0.35</v>
      </c>
      <c r="G38" s="37">
        <v>0.36</v>
      </c>
      <c r="H38" s="37">
        <v>0.14000000000000001</v>
      </c>
      <c r="I38" s="37">
        <v>0.67</v>
      </c>
      <c r="J38" s="38">
        <v>1</v>
      </c>
      <c r="K38" s="22"/>
      <c r="L38" s="22"/>
      <c r="M38" s="22"/>
      <c r="N38" s="22"/>
      <c r="O38" s="22"/>
      <c r="P38" s="22"/>
    </row>
    <row r="39" spans="1:16" ht="39" customHeight="1">
      <c r="A39" s="22"/>
      <c r="B39" s="35"/>
      <c r="C39" s="1143" t="s">
        <v>527</v>
      </c>
      <c r="D39" s="1144"/>
      <c r="E39" s="1145"/>
      <c r="F39" s="36">
        <v>0.2</v>
      </c>
      <c r="G39" s="37">
        <v>0.19</v>
      </c>
      <c r="H39" s="37">
        <v>0.16</v>
      </c>
      <c r="I39" s="37">
        <v>0.17</v>
      </c>
      <c r="J39" s="38">
        <v>0.23</v>
      </c>
      <c r="K39" s="22"/>
      <c r="L39" s="22"/>
      <c r="M39" s="22"/>
      <c r="N39" s="22"/>
      <c r="O39" s="22"/>
      <c r="P39" s="22"/>
    </row>
    <row r="40" spans="1:16" ht="39" customHeight="1">
      <c r="A40" s="22"/>
      <c r="B40" s="35"/>
      <c r="C40" s="1143" t="s">
        <v>528</v>
      </c>
      <c r="D40" s="1144"/>
      <c r="E40" s="1145"/>
      <c r="F40" s="36">
        <v>0.1</v>
      </c>
      <c r="G40" s="37">
        <v>0.08</v>
      </c>
      <c r="H40" s="37">
        <v>0.05</v>
      </c>
      <c r="I40" s="37">
        <v>0.08</v>
      </c>
      <c r="J40" s="38">
        <v>7.0000000000000007E-2</v>
      </c>
      <c r="K40" s="22"/>
      <c r="L40" s="22"/>
      <c r="M40" s="22"/>
      <c r="N40" s="22"/>
      <c r="O40" s="22"/>
      <c r="P40" s="22"/>
    </row>
    <row r="41" spans="1:16" ht="39" customHeight="1">
      <c r="A41" s="22"/>
      <c r="B41" s="35"/>
      <c r="C41" s="1143" t="s">
        <v>529</v>
      </c>
      <c r="D41" s="1144"/>
      <c r="E41" s="1145"/>
      <c r="F41" s="36">
        <v>0.19</v>
      </c>
      <c r="G41" s="37">
        <v>0.16</v>
      </c>
      <c r="H41" s="37">
        <v>0.06</v>
      </c>
      <c r="I41" s="37">
        <v>0.04</v>
      </c>
      <c r="J41" s="38">
        <v>0.05</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0.36</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O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707</v>
      </c>
      <c r="L45" s="60">
        <v>709</v>
      </c>
      <c r="M45" s="60">
        <v>736</v>
      </c>
      <c r="N45" s="60">
        <v>700</v>
      </c>
      <c r="O45" s="61">
        <v>689</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v>7</v>
      </c>
      <c r="L47" s="64">
        <v>7</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226</v>
      </c>
      <c r="L48" s="64">
        <v>229</v>
      </c>
      <c r="M48" s="64">
        <v>241</v>
      </c>
      <c r="N48" s="64">
        <v>252</v>
      </c>
      <c r="O48" s="65">
        <v>277</v>
      </c>
      <c r="P48" s="48"/>
      <c r="Q48" s="48"/>
      <c r="R48" s="48"/>
      <c r="S48" s="48"/>
      <c r="T48" s="48"/>
      <c r="U48" s="48"/>
    </row>
    <row r="49" spans="1:21" ht="30.75" customHeight="1">
      <c r="A49" s="48"/>
      <c r="B49" s="1161"/>
      <c r="C49" s="1162"/>
      <c r="D49" s="62"/>
      <c r="E49" s="1153" t="s">
        <v>16</v>
      </c>
      <c r="F49" s="1153"/>
      <c r="G49" s="1153"/>
      <c r="H49" s="1153"/>
      <c r="I49" s="1153"/>
      <c r="J49" s="1154"/>
      <c r="K49" s="63">
        <v>359</v>
      </c>
      <c r="L49" s="64">
        <v>324</v>
      </c>
      <c r="M49" s="64">
        <v>221</v>
      </c>
      <c r="N49" s="64">
        <v>150</v>
      </c>
      <c r="O49" s="65">
        <v>122</v>
      </c>
      <c r="P49" s="48"/>
      <c r="Q49" s="48"/>
      <c r="R49" s="48"/>
      <c r="S49" s="48"/>
      <c r="T49" s="48"/>
      <c r="U49" s="48"/>
    </row>
    <row r="50" spans="1:21" ht="30.75" customHeight="1">
      <c r="A50" s="48"/>
      <c r="B50" s="1161"/>
      <c r="C50" s="1162"/>
      <c r="D50" s="62"/>
      <c r="E50" s="1153" t="s">
        <v>17</v>
      </c>
      <c r="F50" s="1153"/>
      <c r="G50" s="1153"/>
      <c r="H50" s="1153"/>
      <c r="I50" s="1153"/>
      <c r="J50" s="1154"/>
      <c r="K50" s="63">
        <v>63</v>
      </c>
      <c r="L50" s="64">
        <v>60</v>
      </c>
      <c r="M50" s="64">
        <v>58</v>
      </c>
      <c r="N50" s="64">
        <v>53</v>
      </c>
      <c r="O50" s="65">
        <v>48</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606</v>
      </c>
      <c r="L52" s="64">
        <v>585</v>
      </c>
      <c r="M52" s="64">
        <v>556</v>
      </c>
      <c r="N52" s="64">
        <v>552</v>
      </c>
      <c r="O52" s="65">
        <v>576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756</v>
      </c>
      <c r="L53" s="69">
        <v>744</v>
      </c>
      <c r="M53" s="69">
        <v>700</v>
      </c>
      <c r="N53" s="69">
        <v>603</v>
      </c>
      <c r="O53" s="70">
        <v>560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2015-05-01T09:37:27Z</cp:lastPrinted>
  <dcterms:created xsi:type="dcterms:W3CDTF">2015-02-17T06:16:55Z</dcterms:created>
  <dcterms:modified xsi:type="dcterms:W3CDTF">2015-05-11T03:36:52Z</dcterms:modified>
</cp:coreProperties>
</file>