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
    </mc:Choice>
  </mc:AlternateContent>
  <bookViews>
    <workbookView xWindow="0" yWindow="0" windowWidth="15345" windowHeight="442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<sst xmlns="http://schemas.openxmlformats.org/spreadsheetml/2006/main" count="1128" uniqueCount="604">
  <si>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</si>
  <si>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</si>
  <si>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</si>
  <si>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</si>
  <si>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</si>
  <si>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</si>
  <si>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</si>
  <si>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</si>
  <si>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</si>
  <si>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</si>
  <si>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</si>
  <si>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</si>
  <si>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</si>
  <si>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</si>
  <si>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</si>
  <si>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</si>
  <si>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</si>
  <si>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</si>
  <si>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</si>
  <si>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</si>
  <si>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</si>
  <si>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</si>
  <si>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</si>
  <si>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</si>
  <si>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</si>
  <si>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</si>
  <si>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</si>
  <si>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</si>
  <si>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</si>
  <si>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</si>
  <si>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</si>
  <si>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</si>
  <si>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</si>
  <si>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</si>
  <si>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</si>
  <si>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</si>
  <si>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</si>
  <si>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</si>
  <si>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</si>
  <si>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</si>
  <si>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</si>
  <si>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</si>
  <si>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</si>
  <si>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</si>
  <si>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</si>
  <si>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</si>
  <si>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</si>
  <si>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</si>
  <si>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</si>
  <si>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</si>
  <si>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</si>
  <si>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</si>
  <si>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</si>
  <si>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</si>
  <si>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</si>
  <si>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</si>
  <si>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</si>
  <si>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</si>
  <si>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</si>
  <si>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</si>
  <si>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</si>
  <si>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</si>
  <si>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</si>
  <si>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</si>
  <si>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</si>
  <si>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</si>
  <si>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</si>
  <si>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</si>
  <si>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</si>
  <si>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</si>
  <si>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</si>
  <si>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</si>
  <si>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</si>
  <si>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</si>
  <si>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</si>
  <si>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</si>
  <si>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</si>
  <si>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</si>
  <si>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</si>
  <si>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</si>
  <si>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</si>
  <si>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</si>
  <si>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</si>
  <si>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Ⅴ－０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</si>
  <si>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</si>
  <si>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</si>
  <si>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</si>
  <si>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</si>
  <si>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</si>
  <si>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</si>
  <si>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</si>
  <si>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</si>
  <si>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</si>
  <si>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</si>
  <si>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</si>
  <si>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</si>
  <si>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八千代町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</si>
  <si>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</si>
  <si>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</si>
  <si>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</si>
  <si>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</si>
  <si>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</si>
  <si>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</si>
  <si>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</si>
  <si>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</si>
  <si>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</si>
  <si>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</si>
  <si>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</si>
  <si>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</si>
  <si>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</si>
  <si>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</si>
  <si>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</si>
  <si>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</si>
  <si>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</si>
  <si>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</si>
  <si>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</si>
  <si>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</si>
  <si>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</si>
  <si>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</si>
  <si>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</si>
  <si>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</si>
  <si>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</si>
  <si>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</si>
  <si>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</si>
  <si>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</si>
  <si>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</si>
  <si>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</si>
  <si>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</si>
  <si>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</si>
  <si>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</si>
  <si>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</si>
  <si>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</si>
  <si>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</si>
  <si>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</si>
  <si>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</si>
  <si>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</si>
  <si>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</si>
  <si>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</si>
  <si>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</si>
  <si>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</si>
  <si>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</si>
  <si>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</si>
  <si>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</si>
  <si>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</si>
  <si>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</si>
  <si>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</si>
  <si>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</si>
  <si>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</si>
  <si>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</si>
  <si>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4"/>
  </si>
  <si>
    <t>うち日本人(％)</t>
    <phoneticPr fontId="5"/>
  </si>
  <si>
    <t>-1.9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</si>
  <si>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</si>
  <si>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</si>
  <si>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</si>
  <si>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</si>
  <si>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</si>
  <si>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</si>
  <si>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</si>
  <si>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</si>
  <si>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</si>
  <si>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</si>
  <si>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</si>
  <si>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</si>
  <si>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</si>
  <si>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</si>
  <si>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</si>
  <si>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</si>
  <si>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</si>
  <si>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</si>
  <si>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</si>
  <si>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</si>
  <si>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</si>
  <si>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</si>
  <si>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</si>
  <si>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</si>
  <si>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</si>
  <si>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</si>
  <si>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</si>
  <si>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</si>
  <si>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</si>
  <si>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</si>
  <si>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</si>
  <si>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</si>
  <si>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</si>
  <si>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</si>
  <si>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</si>
  <si>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</si>
  <si>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</si>
  <si>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</si>
  <si>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</si>
  <si>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</si>
  <si>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</si>
  <si>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</si>
  <si>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</si>
  <si>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</si>
  <si>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</si>
  <si>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</si>
  <si>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</si>
  <si>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</si>
  <si>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</si>
  <si>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</si>
  <si>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</si>
  <si>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</si>
  <si>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</si>
  <si>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</si>
  <si>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</si>
  <si>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</si>
  <si>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</si>
  <si>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</si>
  <si>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</si>
  <si>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</si>
  <si>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茨城県八千代町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</si>
  <si>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</si>
  <si>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</si>
  <si>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</si>
  <si>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</si>
  <si>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</si>
  <si>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</si>
  <si>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</si>
  <si>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</si>
  <si>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</si>
  <si>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</si>
  <si>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</si>
  <si>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</si>
  <si>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</si>
  <si>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</si>
  <si>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</si>
  <si>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</si>
  <si>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</si>
  <si>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</si>
  <si>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</si>
  <si>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</si>
  <si>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</si>
  <si>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</si>
  <si>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</si>
  <si>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</si>
  <si>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</si>
  <si>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</si>
  <si>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</si>
  <si>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</si>
  <si>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</si>
  <si>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</si>
  <si>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</si>
  <si>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</si>
  <si>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</si>
  <si>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</si>
  <si>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</si>
  <si>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</si>
  <si>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</si>
  <si>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</si>
  <si>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</si>
  <si>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</si>
  <si>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</si>
  <si>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</si>
  <si>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</si>
  <si>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</si>
  <si>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</si>
  <si>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</si>
  <si>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</si>
  <si>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</si>
  <si>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</si>
  <si>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</si>
  <si>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</si>
  <si>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</si>
  <si>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</si>
  <si>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</si>
  <si>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</si>
  <si>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</si>
  <si>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</si>
  <si>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</si>
  <si>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</si>
  <si>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</si>
  <si>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</si>
  <si>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</si>
  <si>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</si>
  <si>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</si>
  <si>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</si>
  <si>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</si>
  <si>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</si>
  <si>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</si>
  <si>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</si>
  <si>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</si>
  <si>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</si>
  <si>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</si>
  <si>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</si>
  <si>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</si>
  <si>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</si>
  <si>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</si>
  <si>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</si>
  <si>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</si>
  <si>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</si>
  <si>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</si>
  <si>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</si>
  <si>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</si>
  <si>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</si>
  <si>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</si>
  <si>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</si>
  <si>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</si>
  <si>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</si>
  <si>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</si>
  <si>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</si>
  <si>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</si>
  <si>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</si>
  <si>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</si>
  <si>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</si>
  <si>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</si>
  <si>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</si>
  <si>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</si>
  <si>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</si>
  <si>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</si>
  <si>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</si>
  <si>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</si>
  <si>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</si>
  <si>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</si>
  <si>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</si>
  <si>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</si>
  <si>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</si>
  <si>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</si>
  <si>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</si>
  <si>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</si>
  <si>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</si>
  <si>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</si>
  <si>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</si>
  <si>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</si>
  <si>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</si>
  <si>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</si>
  <si>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</si>
  <si>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</si>
  <si>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</si>
  <si>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</si>
  <si>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</si>
  <si>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</si>
  <si>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</si>
  <si>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</si>
  <si>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宅地造成</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</si>
  <si>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</si>
  <si>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</si>
  <si>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</si>
  <si>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</si>
  <si>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</si>
  <si>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</si>
  <si>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</si>
  <si>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</si>
  <si>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</si>
  <si>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</si>
  <si>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</si>
  <si>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</si>
  <si>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</si>
  <si>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</si>
  <si>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</si>
  <si>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</si>
  <si>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</si>
  <si>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</si>
  <si>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</si>
  <si>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</si>
  <si>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</si>
  <si>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</si>
  <si>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</si>
  <si>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</si>
  <si>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</si>
  <si>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茨城県八千代町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</si>
  <si>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</si>
  <si>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</si>
  <si>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</si>
  <si>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</si>
  <si>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</si>
  <si>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</si>
  <si>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</si>
  <si>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</si>
  <si>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</si>
  <si>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</si>
  <si>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</si>
  <si>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</si>
  <si>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</si>
  <si>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</si>
  <si>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</si>
  <si>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</si>
  <si>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</si>
  <si>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</si>
  <si>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</si>
  <si>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</si>
  <si>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</si>
  <si>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</si>
  <si>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</si>
  <si>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</si>
  <si>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</si>
  <si>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</si>
  <si>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</si>
  <si>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</si>
  <si>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</si>
  <si>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</si>
  <si>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</si>
  <si>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</si>
  <si>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</si>
  <si>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</si>
  <si>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</si>
  <si>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</si>
  <si>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</si>
  <si>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</si>
  <si>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</si>
  <si>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</si>
  <si>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</si>
  <si>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</si>
  <si>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</si>
  <si>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中央土地区画整理事業特別会計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</si>
  <si>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</si>
  <si>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</si>
  <si>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</si>
  <si>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</si>
  <si>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</si>
  <si>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</si>
  <si>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</si>
  <si>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</si>
  <si>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</si>
  <si>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</si>
  <si>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</si>
  <si>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</si>
  <si>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</si>
  <si>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</si>
  <si>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</si>
  <si>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</si>
  <si>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</si>
  <si>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</si>
  <si>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</si>
  <si>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</si>
  <si>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</si>
  <si>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</si>
  <si>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</si>
  <si>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</si>
  <si>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</si>
  <si>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</si>
  <si>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</si>
  <si>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</si>
  <si>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</si>
  <si>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</si>
  <si>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</si>
  <si>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</si>
  <si>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</si>
  <si>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</si>
  <si>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</si>
  <si>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</si>
  <si>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</si>
  <si>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</si>
  <si>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</si>
  <si>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</si>
  <si>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</si>
  <si>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</si>
  <si>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</si>
  <si>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</si>
  <si>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</si>
  <si>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</si>
  <si>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</si>
  <si>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</si>
  <si>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</si>
  <si>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</si>
  <si>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</si>
  <si>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</si>
  <si>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</si>
  <si>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</si>
  <si>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</si>
  <si>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</si>
  <si>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</si>
  <si>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</si>
  <si>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</si>
  <si>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</si>
  <si>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</si>
  <si>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</si>
  <si>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</si>
  <si>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</si>
  <si>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</si>
  <si>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</si>
  <si>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</si>
  <si>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</si>
  <si>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</si>
  <si>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</si>
  <si>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</si>
  <si>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</si>
  <si>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</si>
  <si>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</si>
  <si>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</si>
  <si>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</si>
  <si>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</si>
  <si>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</si>
  <si>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</si>
  <si>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</si>
  <si>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</si>
  <si>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</si>
  <si>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</si>
  <si>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</si>
  <si>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</si>
  <si>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</si>
  <si>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</si>
  <si>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</si>
  <si>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</si>
  <si>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</si>
  <si>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</si>
  <si>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</si>
  <si>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</si>
  <si>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</si>
  <si>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</si>
  <si>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</si>
  <si>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</si>
  <si>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</si>
  <si>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</si>
  <si>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</si>
  <si>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</si>
  <si>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</si>
  <si>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</si>
  <si>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</si>
  <si>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</si>
  <si>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</si>
  <si>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</si>
  <si>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</si>
  <si>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</si>
  <si>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</si>
  <si>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</si>
  <si>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</si>
  <si>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</si>
  <si>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</si>
  <si>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</si>
  <si>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</si>
  <si>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</si>
  <si>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</si>
  <si>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</si>
  <si>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</si>
  <si>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</si>
  <si>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</si>
  <si>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</si>
  <si>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</si>
  <si>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</si>
  <si>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</si>
  <si>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</si>
  <si>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</si>
  <si>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</si>
  <si>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</si>
  <si>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</si>
  <si>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</si>
  <si>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</si>
  <si>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</si>
  <si>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</si>
  <si>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</si>
  <si>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</si>
  <si>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</si>
  <si>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</si>
  <si>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</si>
  <si>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1.62</t>
  </si>
  <si>
    <t>▲ 0.90</t>
  </si>
  <si>
    <t>水道事業会計</t>
  </si>
  <si>
    <t>一般会計</t>
  </si>
  <si>
    <t>介護保険特別会計（保険事業勘定）</t>
  </si>
  <si>
    <t>国民健康保険特別会計</t>
  </si>
  <si>
    <t>中央土地区画整理事業特別会計</t>
  </si>
  <si>
    <t>下水道事業特別会計</t>
  </si>
  <si>
    <t>後期高齢者医療特別会計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</si>
  <si>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</si>
  <si>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</si>
  <si>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</si>
  <si>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</si>
  <si>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</si>
  <si>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</si>
  <si>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</si>
  <si>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</si>
  <si>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公共施設整備基金</t>
  </si>
  <si>
    <t>義務教育施設整備基金</t>
  </si>
  <si>
    <t>地域福祉基金</t>
  </si>
  <si>
    <t>国際交流基金</t>
  </si>
  <si>
    <t>ふるさと創生基金</t>
  </si>
  <si>
    <t>-</t>
    <phoneticPr fontId="2"/>
  </si>
  <si>
    <t>-</t>
    <phoneticPr fontId="2"/>
  </si>
  <si>
    <t>茨城県市町村総合事務組合　一般会計</t>
  </si>
  <si>
    <t>茨城県市町村総合事務組合　県民交通災害共済事業特別会計</t>
  </si>
  <si>
    <t>茨城租税債権管理機構</t>
  </si>
  <si>
    <t>茨城県後期高齢者医療広域連合　一般会計</t>
  </si>
  <si>
    <t>茨城県後期高齢者医療広域連合　後期高齢医療特別会計</t>
  </si>
  <si>
    <t>茨城西南地方広域市町村圏事務組合　一般会計</t>
  </si>
  <si>
    <t>茨城西南地方広域市町村圏事務組合　利根老人ホーム事業特別会計</t>
  </si>
  <si>
    <t>茨城西南地方広域市町村圏事務組合　特殊湛水防除事業特別会計</t>
  </si>
  <si>
    <t>下妻地方広域事務組合　一般会計</t>
    <rPh sb="0" eb="2">
      <t>シモツマ</t>
    </rPh>
    <rPh sb="2" eb="4">
      <t>チホウ</t>
    </rPh>
    <rPh sb="4" eb="6">
      <t>コウイキ</t>
    </rPh>
    <rPh sb="6" eb="8">
      <t>ジム</t>
    </rPh>
    <rPh sb="8" eb="10">
      <t>クミアイ</t>
    </rPh>
    <rPh sb="11" eb="13">
      <t>イッパン</t>
    </rPh>
    <rPh sb="13" eb="15">
      <t>カイケイ</t>
    </rPh>
    <phoneticPr fontId="2"/>
  </si>
  <si>
    <t>下妻地方広域事務組合　フィットネスパーク・きぬ特別会計</t>
  </si>
  <si>
    <t>下妻地方広域事務組合　城山公苑特別会計</t>
  </si>
  <si>
    <t>下妻地方広域事務組合　クリーンポート・きぬ特別会計</t>
  </si>
  <si>
    <t>下妻地方広域事務組合　ヘキサホール・きぬ特別会計</t>
  </si>
  <si>
    <t>下妻地方広域事務組合　クリーンパーク・きぬ特別会計</t>
  </si>
  <si>
    <t>-</t>
    <phoneticPr fontId="2"/>
  </si>
  <si>
    <t>-</t>
    <phoneticPr fontId="2"/>
  </si>
  <si>
    <t>八千代町ふるさと公社</t>
    <rPh sb="0" eb="4">
      <t>ヤチヨマチ</t>
    </rPh>
    <rPh sb="8" eb="10">
      <t>コウシャ</t>
    </rPh>
    <phoneticPr fontId="2"/>
  </si>
  <si>
    <t>八千代町土地開発公社</t>
    <rPh sb="0" eb="4">
      <t>ヤチヨマチ</t>
    </rPh>
    <rPh sb="4" eb="6">
      <t>トチ</t>
    </rPh>
    <rPh sb="6" eb="8">
      <t>カイハツ</t>
    </rPh>
    <rPh sb="8" eb="10">
      <t>コウシャ</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</si>
  <si>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</si>
  <si>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</si>
  <si>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</si>
  <si>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</si>
  <si>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</si>
  <si>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</si>
  <si>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</si>
  <si>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</si>
  <si>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</si>
  <si>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</si>
  <si>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</si>
  <si>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</si>
  <si>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</si>
  <si>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</si>
  <si>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については，類似団体と比べ高い水準にあるが，前年度数値から３．６ポイント減となっている。これは，平成３０年度元金償還額の増により，地方債現在高が減少したことや，公営企業債繰入見込額が減少したことが主な要因である。しかし，今後給食センター施設更新事業に係る地方債発行により，将来負担比率は増加することが予想される。また，有形固定資産減価償却率は類似団体平均を若干上回っており，公民館や体育館・B＆Gプールの減価償却率は８０％を超えているため，それに伴う経費及び起債により将来負担が増加していくことが考えられる。公共施設等総合管理計画に基づいた計画的かつ効率的な施設等の維持管理に努めていくことが肝要である。</t>
    <phoneticPr fontId="5"/>
  </si>
  <si>
    <t>　 実質公債費比率については，類似団体と比較して低い水準にあり，近年も減少傾向にある。しかし，単年度での実質公債費比率は若干増加している。これは，公営企業への地方債の償還の財源に充てたと認められる繰入金の増や臨時財政対策債発行可能額の減が主な要因である。将来負担比率については，前年度数値から３．６ポイント減となり，減少傾向であるが，今後給食センター施設更新事業に係る地方債発行により，将来負担比率及び実質公債費比率ともに増加することが予想される。また，平成２８年度に起債した中学校校舎改築事業債５億６千５１０万円の元金償還が令和元年度から開始し，元利償還金が増加していくことが考えられるため，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</si>
</sst>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78556</c:v>
                </c:pt>
                <c:pt idx="1">
                  <c:v>87924</c:v>
                </c:pt>
                <c:pt idx="2">
                  <c:v>85078</c:v>
                </c:pt>
                <c:pt idx="3">
                  <c:v>65052</c:v>
                </c:pt>
                <c:pt idx="4">
                  <c:v>66364</c:v>
                </c:pt>
              </c:numCache>
            </c:numRef>
          </c:val>
          <c:smooth val="0"/>
          <c:extLst xmlns:c16r2="http://schemas.microsoft.com/office/drawing/2015/06/chart">
            <c:ext xmlns:c16="http://schemas.microsoft.com/office/drawing/2014/chart" uri="{C3380CC4-5D6E-409C-BE32-E72D297353CC}">
              <c16:uniqueId val="{00000000-1655-46BE-A7F7-162139FC271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68721</c:v>
                </c:pt>
                <c:pt idx="1">
                  <c:v>37971</c:v>
                </c:pt>
                <c:pt idx="2">
                  <c:v>52629</c:v>
                </c:pt>
                <c:pt idx="3">
                  <c:v>25515</c:v>
                </c:pt>
                <c:pt idx="4">
                  <c:v>42699</c:v>
                </c:pt>
              </c:numCache>
            </c:numRef>
          </c:val>
          <c:smooth val="0"/>
          <c:extLst xmlns:c16r2="http://schemas.microsoft.com/office/drawing/2015/06/chart">
            <c:ext xmlns:c16="http://schemas.microsoft.com/office/drawing/2014/chart" uri="{C3380CC4-5D6E-409C-BE32-E72D297353CC}">
              <c16:uniqueId val="{00000001-1655-46BE-A7F7-162139FC2712}"/>
            </c:ext>
          </c:extLst>
        </c:ser>
        <c:dLbls>
          <c:showLegendKey val="0"/>
          <c:showVal val="0"/>
          <c:showCatName val="0"/>
          <c:showSerName val="0"/>
          <c:showPercent val="0"/>
          <c:showBubbleSize val="0"/>
        </c:dLbls>
        <c:marker val="1"/>
        <c:smooth val="0"/>
        <c:axId val="374041904"/>
        <c:axId val="374041512"/>
      </c:lineChart>
      <c:catAx>
        <c:axId val="3740419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4041512"/>
        <c:crosses val="autoZero"/>
        <c:auto val="1"/>
        <c:lblAlgn val="ctr"/>
        <c:lblOffset val="100"/>
        <c:tickLblSkip val="1"/>
        <c:tickMarkSkip val="1"/>
        <c:noMultiLvlLbl val="0"/>
      </c:catAx>
      <c:valAx>
        <c:axId val="37404151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4041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10.6</c:v>
                </c:pt>
                <c:pt idx="1">
                  <c:v>10.43</c:v>
                </c:pt>
                <c:pt idx="2">
                  <c:v>9.1199999999999992</c:v>
                </c:pt>
                <c:pt idx="3">
                  <c:v>9.56</c:v>
                </c:pt>
                <c:pt idx="4">
                  <c:v>8.5</c:v>
                </c:pt>
              </c:numCache>
            </c:numRef>
          </c:val>
          <c:extLst xmlns:c16r2="http://schemas.microsoft.com/office/drawing/2015/06/chart">
            <c:ext xmlns:c16="http://schemas.microsoft.com/office/drawing/2014/chart" uri="{C3380CC4-5D6E-409C-BE32-E72D297353CC}">
              <c16:uniqueId val="{00000000-8E51-4271-8B84-0269D8FB20C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17.62</c:v>
                </c:pt>
                <c:pt idx="1">
                  <c:v>17.420000000000002</c:v>
                </c:pt>
                <c:pt idx="2">
                  <c:v>17.71</c:v>
                </c:pt>
                <c:pt idx="3">
                  <c:v>17.670000000000002</c:v>
                </c:pt>
                <c:pt idx="4">
                  <c:v>17.38</c:v>
                </c:pt>
              </c:numCache>
            </c:numRef>
          </c:val>
          <c:extLst xmlns:c16r2="http://schemas.microsoft.com/office/drawing/2015/06/chart">
            <c:ext xmlns:c16="http://schemas.microsoft.com/office/drawing/2014/chart" uri="{C3380CC4-5D6E-409C-BE32-E72D297353CC}">
              <c16:uniqueId val="{00000001-8E51-4271-8B84-0269D8FB20C5}"/>
            </c:ext>
          </c:extLst>
        </c:ser>
        <c:dLbls>
          <c:showLegendKey val="0"/>
          <c:showVal val="0"/>
          <c:showCatName val="0"/>
          <c:showSerName val="0"/>
          <c:showPercent val="0"/>
          <c:showBubbleSize val="0"/>
        </c:dLbls>
        <c:gapWidth val="250"/>
        <c:overlap val="100"/>
        <c:axId val="374039944"/>
        <c:axId val="374040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2.14</c:v>
                </c:pt>
                <c:pt idx="1">
                  <c:v>0.23</c:v>
                </c:pt>
                <c:pt idx="2">
                  <c:v>-1.62</c:v>
                </c:pt>
                <c:pt idx="3">
                  <c:v>0.45</c:v>
                </c:pt>
                <c:pt idx="4">
                  <c:v>-0.9</c:v>
                </c:pt>
              </c:numCache>
            </c:numRef>
          </c:val>
          <c:smooth val="0"/>
          <c:extLst xmlns:c16r2="http://schemas.microsoft.com/office/drawing/2015/06/chart">
            <c:ext xmlns:c16="http://schemas.microsoft.com/office/drawing/2014/chart" uri="{C3380CC4-5D6E-409C-BE32-E72D297353CC}">
              <c16:uniqueId val="{00000002-8E51-4271-8B84-0269D8FB20C5}"/>
            </c:ext>
          </c:extLst>
        </c:ser>
        <c:dLbls>
          <c:showLegendKey val="0"/>
          <c:showVal val="0"/>
          <c:showCatName val="0"/>
          <c:showSerName val="0"/>
          <c:showPercent val="0"/>
          <c:showBubbleSize val="0"/>
        </c:dLbls>
        <c:marker val="1"/>
        <c:smooth val="0"/>
        <c:axId val="374039944"/>
        <c:axId val="374040336"/>
      </c:lineChart>
      <c:catAx>
        <c:axId val="374039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4040336"/>
        <c:crosses val="autoZero"/>
        <c:auto val="1"/>
        <c:lblAlgn val="ctr"/>
        <c:lblOffset val="100"/>
        <c:tickLblSkip val="1"/>
        <c:tickMarkSkip val="1"/>
        <c:noMultiLvlLbl val="0"/>
      </c:catAx>
      <c:valAx>
        <c:axId val="374040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4039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0.01</c:v>
                </c:pt>
                <c:pt idx="2">
                  <c:v>#N/A</c:v>
                </c:pt>
                <c:pt idx="3">
                  <c:v>0.01</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E169-4B31-8D56-9A5B784BA2C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169-4B31-8D56-9A5B784BA2C9}"/>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0.08</c:v>
                </c:pt>
                <c:pt idx="2">
                  <c:v>#N/A</c:v>
                </c:pt>
                <c:pt idx="3">
                  <c:v>7.0000000000000007E-2</c:v>
                </c:pt>
                <c:pt idx="4">
                  <c:v>#N/A</c:v>
                </c:pt>
                <c:pt idx="5">
                  <c:v>7.0000000000000007E-2</c:v>
                </c:pt>
                <c:pt idx="6">
                  <c:v>#N/A</c:v>
                </c:pt>
                <c:pt idx="7">
                  <c:v>0.1</c:v>
                </c:pt>
                <c:pt idx="8">
                  <c:v>#N/A</c:v>
                </c:pt>
                <c:pt idx="9">
                  <c:v>0.01</c:v>
                </c:pt>
              </c:numCache>
            </c:numRef>
          </c:val>
          <c:extLst xmlns:c16r2="http://schemas.microsoft.com/office/drawing/2015/06/chart">
            <c:ext xmlns:c16="http://schemas.microsoft.com/office/drawing/2014/chart" uri="{C3380CC4-5D6E-409C-BE32-E72D297353CC}">
              <c16:uniqueId val="{00000002-E169-4B31-8D56-9A5B784BA2C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0.06</c:v>
                </c:pt>
                <c:pt idx="2">
                  <c:v>#N/A</c:v>
                </c:pt>
                <c:pt idx="3">
                  <c:v>7.0000000000000007E-2</c:v>
                </c:pt>
                <c:pt idx="4">
                  <c:v>#N/A</c:v>
                </c:pt>
                <c:pt idx="5">
                  <c:v>7.0000000000000007E-2</c:v>
                </c:pt>
                <c:pt idx="6">
                  <c:v>#N/A</c:v>
                </c:pt>
                <c:pt idx="7">
                  <c:v>7.0000000000000007E-2</c:v>
                </c:pt>
                <c:pt idx="8">
                  <c:v>#N/A</c:v>
                </c:pt>
                <c:pt idx="9">
                  <c:v>0.09</c:v>
                </c:pt>
              </c:numCache>
            </c:numRef>
          </c:val>
          <c:extLst xmlns:c16r2="http://schemas.microsoft.com/office/drawing/2015/06/chart">
            <c:ext xmlns:c16="http://schemas.microsoft.com/office/drawing/2014/chart" uri="{C3380CC4-5D6E-409C-BE32-E72D297353CC}">
              <c16:uniqueId val="{00000003-E169-4B31-8D56-9A5B784BA2C9}"/>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0.16</c:v>
                </c:pt>
                <c:pt idx="2">
                  <c:v>#N/A</c:v>
                </c:pt>
                <c:pt idx="3">
                  <c:v>0.17</c:v>
                </c:pt>
                <c:pt idx="4">
                  <c:v>#N/A</c:v>
                </c:pt>
                <c:pt idx="5">
                  <c:v>0.2</c:v>
                </c:pt>
                <c:pt idx="6">
                  <c:v>#N/A</c:v>
                </c:pt>
                <c:pt idx="7">
                  <c:v>0.24</c:v>
                </c:pt>
                <c:pt idx="8">
                  <c:v>#N/A</c:v>
                </c:pt>
                <c:pt idx="9">
                  <c:v>0.24</c:v>
                </c:pt>
              </c:numCache>
            </c:numRef>
          </c:val>
          <c:extLst xmlns:c16r2="http://schemas.microsoft.com/office/drawing/2015/06/chart">
            <c:ext xmlns:c16="http://schemas.microsoft.com/office/drawing/2014/chart" uri="{C3380CC4-5D6E-409C-BE32-E72D297353CC}">
              <c16:uniqueId val="{00000004-E169-4B31-8D56-9A5B784BA2C9}"/>
            </c:ext>
          </c:extLst>
        </c:ser>
        <c:ser>
          <c:idx val="5"/>
          <c:order val="5"/>
          <c:tx>
            <c:strRef>
              <c:f>データシート!$A$32</c:f>
              <c:strCache>
                <c:ptCount val="1"/>
                <c:pt idx="0">
                  <c:v>中央土地区画整理事業特別会計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1.19</c:v>
                </c:pt>
                <c:pt idx="2">
                  <c:v>#N/A</c:v>
                </c:pt>
                <c:pt idx="3">
                  <c:v>1.28</c:v>
                </c:pt>
                <c:pt idx="4">
                  <c:v>#N/A</c:v>
                </c:pt>
                <c:pt idx="5">
                  <c:v>1.41</c:v>
                </c:pt>
                <c:pt idx="6">
                  <c:v>#N/A</c:v>
                </c:pt>
                <c:pt idx="7">
                  <c:v>2.9</c:v>
                </c:pt>
                <c:pt idx="8">
                  <c:v>#N/A</c:v>
                </c:pt>
                <c:pt idx="9">
                  <c:v>0.88</c:v>
                </c:pt>
              </c:numCache>
            </c:numRef>
          </c:val>
          <c:extLst xmlns:c16r2="http://schemas.microsoft.com/office/drawing/2015/06/chart">
            <c:ext xmlns:c16="http://schemas.microsoft.com/office/drawing/2014/chart" uri="{C3380CC4-5D6E-409C-BE32-E72D297353CC}">
              <c16:uniqueId val="{00000005-E169-4B31-8D56-9A5B784BA2C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1.71</c:v>
                </c:pt>
                <c:pt idx="2">
                  <c:v>#N/A</c:v>
                </c:pt>
                <c:pt idx="3">
                  <c:v>1.85</c:v>
                </c:pt>
                <c:pt idx="4">
                  <c:v>#N/A</c:v>
                </c:pt>
                <c:pt idx="5">
                  <c:v>3.97</c:v>
                </c:pt>
                <c:pt idx="6">
                  <c:v>#N/A</c:v>
                </c:pt>
                <c:pt idx="7">
                  <c:v>3.37</c:v>
                </c:pt>
                <c:pt idx="8">
                  <c:v>#N/A</c:v>
                </c:pt>
                <c:pt idx="9">
                  <c:v>1.07</c:v>
                </c:pt>
              </c:numCache>
            </c:numRef>
          </c:val>
          <c:extLst xmlns:c16r2="http://schemas.microsoft.com/office/drawing/2015/06/chart">
            <c:ext xmlns:c16="http://schemas.microsoft.com/office/drawing/2014/chart" uri="{C3380CC4-5D6E-409C-BE32-E72D297353CC}">
              <c16:uniqueId val="{00000006-E169-4B31-8D56-9A5B784BA2C9}"/>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1.05</c:v>
                </c:pt>
                <c:pt idx="2">
                  <c:v>#N/A</c:v>
                </c:pt>
                <c:pt idx="3">
                  <c:v>1.56</c:v>
                </c:pt>
                <c:pt idx="4">
                  <c:v>#N/A</c:v>
                </c:pt>
                <c:pt idx="5">
                  <c:v>2</c:v>
                </c:pt>
                <c:pt idx="6">
                  <c:v>#N/A</c:v>
                </c:pt>
                <c:pt idx="7">
                  <c:v>1.83</c:v>
                </c:pt>
                <c:pt idx="8">
                  <c:v>#N/A</c:v>
                </c:pt>
                <c:pt idx="9">
                  <c:v>1.64</c:v>
                </c:pt>
              </c:numCache>
            </c:numRef>
          </c:val>
          <c:extLst xmlns:c16r2="http://schemas.microsoft.com/office/drawing/2015/06/chart">
            <c:ext xmlns:c16="http://schemas.microsoft.com/office/drawing/2014/chart" uri="{C3380CC4-5D6E-409C-BE32-E72D297353CC}">
              <c16:uniqueId val="{00000007-E169-4B31-8D56-9A5B784BA2C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10.6</c:v>
                </c:pt>
                <c:pt idx="2">
                  <c:v>#N/A</c:v>
                </c:pt>
                <c:pt idx="3">
                  <c:v>10.43</c:v>
                </c:pt>
                <c:pt idx="4">
                  <c:v>#N/A</c:v>
                </c:pt>
                <c:pt idx="5">
                  <c:v>9.11</c:v>
                </c:pt>
                <c:pt idx="6">
                  <c:v>#N/A</c:v>
                </c:pt>
                <c:pt idx="7">
                  <c:v>9.56</c:v>
                </c:pt>
                <c:pt idx="8">
                  <c:v>#N/A</c:v>
                </c:pt>
                <c:pt idx="9">
                  <c:v>8.5</c:v>
                </c:pt>
              </c:numCache>
            </c:numRef>
          </c:val>
          <c:extLst xmlns:c16r2="http://schemas.microsoft.com/office/drawing/2015/06/chart">
            <c:ext xmlns:c16="http://schemas.microsoft.com/office/drawing/2014/chart" uri="{C3380CC4-5D6E-409C-BE32-E72D297353CC}">
              <c16:uniqueId val="{00000008-E169-4B31-8D56-9A5B784BA2C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17.66</c:v>
                </c:pt>
                <c:pt idx="2">
                  <c:v>#N/A</c:v>
                </c:pt>
                <c:pt idx="3">
                  <c:v>19.690000000000001</c:v>
                </c:pt>
                <c:pt idx="4">
                  <c:v>#N/A</c:v>
                </c:pt>
                <c:pt idx="5">
                  <c:v>23.04</c:v>
                </c:pt>
                <c:pt idx="6">
                  <c:v>#N/A</c:v>
                </c:pt>
                <c:pt idx="7">
                  <c:v>25.94</c:v>
                </c:pt>
                <c:pt idx="8">
                  <c:v>#N/A</c:v>
                </c:pt>
                <c:pt idx="9">
                  <c:v>28.99</c:v>
                </c:pt>
              </c:numCache>
            </c:numRef>
          </c:val>
          <c:extLst xmlns:c16r2="http://schemas.microsoft.com/office/drawing/2015/06/chart">
            <c:ext xmlns:c16="http://schemas.microsoft.com/office/drawing/2014/chart" uri="{C3380CC4-5D6E-409C-BE32-E72D297353CC}">
              <c16:uniqueId val="{00000009-E169-4B31-8D56-9A5B784BA2C9}"/>
            </c:ext>
          </c:extLst>
        </c:ser>
        <c:dLbls>
          <c:showLegendKey val="0"/>
          <c:showVal val="0"/>
          <c:showCatName val="0"/>
          <c:showSerName val="0"/>
          <c:showPercent val="0"/>
          <c:showBubbleSize val="0"/>
        </c:dLbls>
        <c:gapWidth val="150"/>
        <c:overlap val="100"/>
        <c:axId val="374039552"/>
        <c:axId val="374038768"/>
      </c:barChart>
      <c:catAx>
        <c:axId val="374039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4038768"/>
        <c:crosses val="autoZero"/>
        <c:auto val="1"/>
        <c:lblAlgn val="ctr"/>
        <c:lblOffset val="100"/>
        <c:tickLblSkip val="1"/>
        <c:tickMarkSkip val="1"/>
        <c:noMultiLvlLbl val="0"/>
      </c:catAx>
      <c:valAx>
        <c:axId val="374038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4039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592</c:v>
                </c:pt>
                <c:pt idx="5">
                  <c:v>581</c:v>
                </c:pt>
                <c:pt idx="8">
                  <c:v>572</c:v>
                </c:pt>
                <c:pt idx="11">
                  <c:v>585</c:v>
                </c:pt>
                <c:pt idx="14">
                  <c:v>601</c:v>
                </c:pt>
              </c:numCache>
            </c:numRef>
          </c:val>
          <c:extLst xmlns:c16r2="http://schemas.microsoft.com/office/drawing/2015/06/chart">
            <c:ext xmlns:c16="http://schemas.microsoft.com/office/drawing/2014/chart" uri="{C3380CC4-5D6E-409C-BE32-E72D297353CC}">
              <c16:uniqueId val="{00000000-C378-4C59-BE0E-1C09D8F0410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378-4C59-BE0E-1C09D8F0410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44</c:v>
                </c:pt>
                <c:pt idx="3">
                  <c:v>39</c:v>
                </c:pt>
                <c:pt idx="6">
                  <c:v>33</c:v>
                </c:pt>
                <c:pt idx="9">
                  <c:v>25</c:v>
                </c:pt>
                <c:pt idx="12">
                  <c:v>29</c:v>
                </c:pt>
              </c:numCache>
            </c:numRef>
          </c:val>
          <c:extLst xmlns:c16r2="http://schemas.microsoft.com/office/drawing/2015/06/chart">
            <c:ext xmlns:c16="http://schemas.microsoft.com/office/drawing/2014/chart" uri="{C3380CC4-5D6E-409C-BE32-E72D297353CC}">
              <c16:uniqueId val="{00000002-C378-4C59-BE0E-1C09D8F0410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67</c:v>
                </c:pt>
                <c:pt idx="3">
                  <c:v>51</c:v>
                </c:pt>
                <c:pt idx="6">
                  <c:v>19</c:v>
                </c:pt>
                <c:pt idx="9">
                  <c:v>18</c:v>
                </c:pt>
                <c:pt idx="12">
                  <c:v>20</c:v>
                </c:pt>
              </c:numCache>
            </c:numRef>
          </c:val>
          <c:extLst xmlns:c16r2="http://schemas.microsoft.com/office/drawing/2015/06/chart">
            <c:ext xmlns:c16="http://schemas.microsoft.com/office/drawing/2014/chart" uri="{C3380CC4-5D6E-409C-BE32-E72D297353CC}">
              <c16:uniqueId val="{00000003-C378-4C59-BE0E-1C09D8F0410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277</c:v>
                </c:pt>
                <c:pt idx="3">
                  <c:v>290</c:v>
                </c:pt>
                <c:pt idx="6">
                  <c:v>292</c:v>
                </c:pt>
                <c:pt idx="9">
                  <c:v>305</c:v>
                </c:pt>
                <c:pt idx="12">
                  <c:v>302</c:v>
                </c:pt>
              </c:numCache>
            </c:numRef>
          </c:val>
          <c:extLst xmlns:c16r2="http://schemas.microsoft.com/office/drawing/2015/06/chart">
            <c:ext xmlns:c16="http://schemas.microsoft.com/office/drawing/2014/chart" uri="{C3380CC4-5D6E-409C-BE32-E72D297353CC}">
              <c16:uniqueId val="{00000004-C378-4C59-BE0E-1C09D8F0410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78-4C59-BE0E-1C09D8F0410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378-4C59-BE0E-1C09D8F0410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604</c:v>
                </c:pt>
                <c:pt idx="3">
                  <c:v>560</c:v>
                </c:pt>
                <c:pt idx="6">
                  <c:v>535</c:v>
                </c:pt>
                <c:pt idx="9">
                  <c:v>553</c:v>
                </c:pt>
                <c:pt idx="12">
                  <c:v>575</c:v>
                </c:pt>
              </c:numCache>
            </c:numRef>
          </c:val>
          <c:extLst xmlns:c16r2="http://schemas.microsoft.com/office/drawing/2015/06/chart">
            <c:ext xmlns:c16="http://schemas.microsoft.com/office/drawing/2014/chart" uri="{C3380CC4-5D6E-409C-BE32-E72D297353CC}">
              <c16:uniqueId val="{00000007-C378-4C59-BE0E-1C09D8F04105}"/>
            </c:ext>
          </c:extLst>
        </c:ser>
        <c:dLbls>
          <c:showLegendKey val="0"/>
          <c:showVal val="0"/>
          <c:showCatName val="0"/>
          <c:showSerName val="0"/>
          <c:showPercent val="0"/>
          <c:showBubbleSize val="0"/>
        </c:dLbls>
        <c:gapWidth val="100"/>
        <c:overlap val="100"/>
        <c:axId val="400980344"/>
        <c:axId val="400977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400</c:v>
                </c:pt>
                <c:pt idx="2">
                  <c:v>#N/A</c:v>
                </c:pt>
                <c:pt idx="3">
                  <c:v>#N/A</c:v>
                </c:pt>
                <c:pt idx="4">
                  <c:v>359</c:v>
                </c:pt>
                <c:pt idx="5">
                  <c:v>#N/A</c:v>
                </c:pt>
                <c:pt idx="6">
                  <c:v>#N/A</c:v>
                </c:pt>
                <c:pt idx="7">
                  <c:v>307</c:v>
                </c:pt>
                <c:pt idx="8">
                  <c:v>#N/A</c:v>
                </c:pt>
                <c:pt idx="9">
                  <c:v>#N/A</c:v>
                </c:pt>
                <c:pt idx="10">
                  <c:v>316</c:v>
                </c:pt>
                <c:pt idx="11">
                  <c:v>#N/A</c:v>
                </c:pt>
                <c:pt idx="12">
                  <c:v>#N/A</c:v>
                </c:pt>
                <c:pt idx="13">
                  <c:v>325</c:v>
                </c:pt>
                <c:pt idx="14">
                  <c:v>#N/A</c:v>
                </c:pt>
              </c:numCache>
            </c:numRef>
          </c:val>
          <c:smooth val="0"/>
          <c:extLst xmlns:c16r2="http://schemas.microsoft.com/office/drawing/2015/06/chart">
            <c:ext xmlns:c16="http://schemas.microsoft.com/office/drawing/2014/chart" uri="{C3380CC4-5D6E-409C-BE32-E72D297353CC}">
              <c16:uniqueId val="{00000008-C378-4C59-BE0E-1C09D8F04105}"/>
            </c:ext>
          </c:extLst>
        </c:ser>
        <c:dLbls>
          <c:showLegendKey val="0"/>
          <c:showVal val="0"/>
          <c:showCatName val="0"/>
          <c:showSerName val="0"/>
          <c:showPercent val="0"/>
          <c:showBubbleSize val="0"/>
        </c:dLbls>
        <c:marker val="1"/>
        <c:smooth val="0"/>
        <c:axId val="400980344"/>
        <c:axId val="400977992"/>
      </c:lineChart>
      <c:catAx>
        <c:axId val="400980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0977992"/>
        <c:crosses val="autoZero"/>
        <c:auto val="1"/>
        <c:lblAlgn val="ctr"/>
        <c:lblOffset val="100"/>
        <c:tickLblSkip val="1"/>
        <c:tickMarkSkip val="1"/>
        <c:noMultiLvlLbl val="0"/>
      </c:catAx>
      <c:valAx>
        <c:axId val="400977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0980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7741</c:v>
                </c:pt>
                <c:pt idx="5">
                  <c:v>7966</c:v>
                </c:pt>
                <c:pt idx="8">
                  <c:v>8061</c:v>
                </c:pt>
                <c:pt idx="11">
                  <c:v>8013</c:v>
                </c:pt>
                <c:pt idx="14">
                  <c:v>7856</c:v>
                </c:pt>
              </c:numCache>
            </c:numRef>
          </c:val>
          <c:extLst xmlns:c16r2="http://schemas.microsoft.com/office/drawing/2015/06/chart">
            <c:ext xmlns:c16="http://schemas.microsoft.com/office/drawing/2014/chart" uri="{C3380CC4-5D6E-409C-BE32-E72D297353CC}">
              <c16:uniqueId val="{00000000-F5E6-444C-AE6C-E6D956BEC12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F5E6-444C-AE6C-E6D956BEC12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2588</c:v>
                </c:pt>
                <c:pt idx="5">
                  <c:v>2826</c:v>
                </c:pt>
                <c:pt idx="8">
                  <c:v>2544</c:v>
                </c:pt>
                <c:pt idx="11">
                  <c:v>2859</c:v>
                </c:pt>
                <c:pt idx="14">
                  <c:v>2901</c:v>
                </c:pt>
              </c:numCache>
            </c:numRef>
          </c:val>
          <c:extLst xmlns:c16r2="http://schemas.microsoft.com/office/drawing/2015/06/chart">
            <c:ext xmlns:c16="http://schemas.microsoft.com/office/drawing/2014/chart" uri="{C3380CC4-5D6E-409C-BE32-E72D297353CC}">
              <c16:uniqueId val="{00000002-F5E6-444C-AE6C-E6D956BEC12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5E6-444C-AE6C-E6D956BEC12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5E6-444C-AE6C-E6D956BEC12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5-F5E6-444C-AE6C-E6D956BEC12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1417</c:v>
                </c:pt>
                <c:pt idx="3">
                  <c:v>1338</c:v>
                </c:pt>
                <c:pt idx="6">
                  <c:v>1323</c:v>
                </c:pt>
                <c:pt idx="9">
                  <c:v>1323</c:v>
                </c:pt>
                <c:pt idx="12">
                  <c:v>1488</c:v>
                </c:pt>
              </c:numCache>
            </c:numRef>
          </c:val>
          <c:extLst xmlns:c16r2="http://schemas.microsoft.com/office/drawing/2015/06/chart">
            <c:ext xmlns:c16="http://schemas.microsoft.com/office/drawing/2014/chart" uri="{C3380CC4-5D6E-409C-BE32-E72D297353CC}">
              <c16:uniqueId val="{00000006-F5E6-444C-AE6C-E6D956BEC12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122</c:v>
                </c:pt>
                <c:pt idx="3">
                  <c:v>98</c:v>
                </c:pt>
                <c:pt idx="6">
                  <c:v>87</c:v>
                </c:pt>
                <c:pt idx="9">
                  <c:v>78</c:v>
                </c:pt>
                <c:pt idx="12">
                  <c:v>68</c:v>
                </c:pt>
              </c:numCache>
            </c:numRef>
          </c:val>
          <c:extLst xmlns:c16r2="http://schemas.microsoft.com/office/drawing/2015/06/chart">
            <c:ext xmlns:c16="http://schemas.microsoft.com/office/drawing/2014/chart" uri="{C3380CC4-5D6E-409C-BE32-E72D297353CC}">
              <c16:uniqueId val="{00000007-F5E6-444C-AE6C-E6D956BEC12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4808</c:v>
                </c:pt>
                <c:pt idx="3">
                  <c:v>4915</c:v>
                </c:pt>
                <c:pt idx="6">
                  <c:v>4892</c:v>
                </c:pt>
                <c:pt idx="9">
                  <c:v>5032</c:v>
                </c:pt>
                <c:pt idx="12">
                  <c:v>4678</c:v>
                </c:pt>
              </c:numCache>
            </c:numRef>
          </c:val>
          <c:extLst xmlns:c16r2="http://schemas.microsoft.com/office/drawing/2015/06/chart">
            <c:ext xmlns:c16="http://schemas.microsoft.com/office/drawing/2014/chart" uri="{C3380CC4-5D6E-409C-BE32-E72D297353CC}">
              <c16:uniqueId val="{00000008-F5E6-444C-AE6C-E6D956BEC12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488</c:v>
                </c:pt>
                <c:pt idx="3">
                  <c:v>448</c:v>
                </c:pt>
                <c:pt idx="6">
                  <c:v>390</c:v>
                </c:pt>
                <c:pt idx="9">
                  <c:v>361</c:v>
                </c:pt>
                <c:pt idx="12">
                  <c:v>361</c:v>
                </c:pt>
              </c:numCache>
            </c:numRef>
          </c:val>
          <c:extLst xmlns:c16r2="http://schemas.microsoft.com/office/drawing/2015/06/chart">
            <c:ext xmlns:c16="http://schemas.microsoft.com/office/drawing/2014/chart" uri="{C3380CC4-5D6E-409C-BE32-E72D297353CC}">
              <c16:uniqueId val="{00000009-F5E6-444C-AE6C-E6D956BEC12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6709</c:v>
                </c:pt>
                <c:pt idx="3">
                  <c:v>6881</c:v>
                </c:pt>
                <c:pt idx="6">
                  <c:v>7289</c:v>
                </c:pt>
                <c:pt idx="9">
                  <c:v>7117</c:v>
                </c:pt>
                <c:pt idx="12">
                  <c:v>7079</c:v>
                </c:pt>
              </c:numCache>
            </c:numRef>
          </c:val>
          <c:extLst xmlns:c16r2="http://schemas.microsoft.com/office/drawing/2015/06/chart">
            <c:ext xmlns:c16="http://schemas.microsoft.com/office/drawing/2014/chart" uri="{C3380CC4-5D6E-409C-BE32-E72D297353CC}">
              <c16:uniqueId val="{0000000A-F5E6-444C-AE6C-E6D956BEC124}"/>
            </c:ext>
          </c:extLst>
        </c:ser>
        <c:dLbls>
          <c:showLegendKey val="0"/>
          <c:showVal val="0"/>
          <c:showCatName val="0"/>
          <c:showSerName val="0"/>
          <c:showPercent val="0"/>
          <c:showBubbleSize val="0"/>
        </c:dLbls>
        <c:gapWidth val="100"/>
        <c:overlap val="100"/>
        <c:axId val="400982304"/>
        <c:axId val="400981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3216</c:v>
                </c:pt>
                <c:pt idx="2">
                  <c:v>#N/A</c:v>
                </c:pt>
                <c:pt idx="3">
                  <c:v>#N/A</c:v>
                </c:pt>
                <c:pt idx="4">
                  <c:v>2889</c:v>
                </c:pt>
                <c:pt idx="5">
                  <c:v>#N/A</c:v>
                </c:pt>
                <c:pt idx="6">
                  <c:v>#N/A</c:v>
                </c:pt>
                <c:pt idx="7">
                  <c:v>3377</c:v>
                </c:pt>
                <c:pt idx="8">
                  <c:v>#N/A</c:v>
                </c:pt>
                <c:pt idx="9">
                  <c:v>#N/A</c:v>
                </c:pt>
                <c:pt idx="10">
                  <c:v>3037</c:v>
                </c:pt>
                <c:pt idx="11">
                  <c:v>#N/A</c:v>
                </c:pt>
                <c:pt idx="12">
                  <c:v>#N/A</c:v>
                </c:pt>
                <c:pt idx="13">
                  <c:v>2917</c:v>
                </c:pt>
                <c:pt idx="14">
                  <c:v>#N/A</c:v>
                </c:pt>
              </c:numCache>
            </c:numRef>
          </c:val>
          <c:smooth val="0"/>
          <c:extLst xmlns:c16r2="http://schemas.microsoft.com/office/drawing/2015/06/chart">
            <c:ext xmlns:c16="http://schemas.microsoft.com/office/drawing/2014/chart" uri="{C3380CC4-5D6E-409C-BE32-E72D297353CC}">
              <c16:uniqueId val="{0000000B-F5E6-444C-AE6C-E6D956BEC124}"/>
            </c:ext>
          </c:extLst>
        </c:ser>
        <c:dLbls>
          <c:showLegendKey val="0"/>
          <c:showVal val="0"/>
          <c:showCatName val="0"/>
          <c:showSerName val="0"/>
          <c:showPercent val="0"/>
          <c:showBubbleSize val="0"/>
        </c:dLbls>
        <c:marker val="1"/>
        <c:smooth val="0"/>
        <c:axId val="400982304"/>
        <c:axId val="400981128"/>
      </c:lineChart>
      <c:catAx>
        <c:axId val="400982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0981128"/>
        <c:crosses val="autoZero"/>
        <c:auto val="1"/>
        <c:lblAlgn val="ctr"/>
        <c:lblOffset val="100"/>
        <c:tickLblSkip val="1"/>
        <c:tickMarkSkip val="1"/>
        <c:noMultiLvlLbl val="0"/>
      </c:catAx>
      <c:valAx>
        <c:axId val="400981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0982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909</c:v>
                </c:pt>
                <c:pt idx="1">
                  <c:v>909</c:v>
                </c:pt>
                <c:pt idx="2">
                  <c:v>909</c:v>
                </c:pt>
              </c:numCache>
            </c:numRef>
          </c:val>
          <c:extLst xmlns:c16r2="http://schemas.microsoft.com/office/drawing/2015/06/chart">
            <c:ext xmlns:c16="http://schemas.microsoft.com/office/drawing/2014/chart" uri="{C3380CC4-5D6E-409C-BE32-E72D297353CC}">
              <c16:uniqueId val="{00000000-AF23-446A-88A3-1DF0C81022C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164</c:v>
                </c:pt>
                <c:pt idx="1">
                  <c:v>164</c:v>
                </c:pt>
                <c:pt idx="2">
                  <c:v>164</c:v>
                </c:pt>
              </c:numCache>
            </c:numRef>
          </c:val>
          <c:extLst xmlns:c16r2="http://schemas.microsoft.com/office/drawing/2015/06/chart">
            <c:ext xmlns:c16="http://schemas.microsoft.com/office/drawing/2014/chart" uri="{C3380CC4-5D6E-409C-BE32-E72D297353CC}">
              <c16:uniqueId val="{00000001-AF23-446A-88A3-1DF0C81022C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1188</c:v>
                </c:pt>
                <c:pt idx="1">
                  <c:v>1291</c:v>
                </c:pt>
                <c:pt idx="2">
                  <c:v>1187</c:v>
                </c:pt>
              </c:numCache>
            </c:numRef>
          </c:val>
          <c:extLst xmlns:c16r2="http://schemas.microsoft.com/office/drawing/2015/06/chart">
            <c:ext xmlns:c16="http://schemas.microsoft.com/office/drawing/2014/chart" uri="{C3380CC4-5D6E-409C-BE32-E72D297353CC}">
              <c16:uniqueId val="{00000002-AF23-446A-88A3-1DF0C81022C1}"/>
            </c:ext>
          </c:extLst>
        </c:ser>
        <c:dLbls>
          <c:showLegendKey val="0"/>
          <c:showVal val="0"/>
          <c:showCatName val="0"/>
          <c:showSerName val="0"/>
          <c:showPercent val="0"/>
          <c:showBubbleSize val="0"/>
        </c:dLbls>
        <c:gapWidth val="120"/>
        <c:overlap val="100"/>
        <c:axId val="400983088"/>
        <c:axId val="400983480"/>
      </c:barChart>
      <c:catAx>
        <c:axId val="400983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0983480"/>
        <c:crosses val="autoZero"/>
        <c:auto val="1"/>
        <c:lblAlgn val="ctr"/>
        <c:lblOffset val="100"/>
        <c:tickLblSkip val="1"/>
        <c:tickMarkSkip val="1"/>
        <c:noMultiLvlLbl val="0"/>
      </c:catAx>
      <c:valAx>
        <c:axId val="4009834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0983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773-42D6-B068-2AC0A0CF3B91}"/>
                </c:ext>
                <c:ext xmlns:c15="http://schemas.microsoft.com/office/drawing/2012/chart" uri="{CE6537A1-D6FC-4f65-9D91-7224C49458BB}">
                  <c15:dlblFieldTable>
                    <c15:dlblFTEntry>
                      <c15:txfldGUID>{135EEEDD-239E-4614-8248-379A5FF2EDB8}</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773-42D6-B068-2AC0A0CF3B91}"/>
                </c:ext>
                <c:ext xmlns:c15="http://schemas.microsoft.com/office/drawing/2012/chart" uri="{CE6537A1-D6FC-4f65-9D91-7224C49458BB}">
                  <c15:dlblFieldTable>
                    <c15:dlblFTEntry>
                      <c15:txfldGUID>{7571AC40-CD50-4DF0-8EEB-B7CCB4829B0B}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773-42D6-B068-2AC0A0CF3B91}"/>
                </c:ext>
                <c:ext xmlns:c15="http://schemas.microsoft.com/office/drawing/2012/chart" uri="{CE6537A1-D6FC-4f65-9D91-7224C49458BB}">
                  <c15:dlblFieldTable>
                    <c15:dlblFTEntry>
                      <c15:txfldGUID>{271BD34F-2D5D-4EB5-BA1C-7C8759838687}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773-42D6-B068-2AC0A0CF3B91}"/>
                </c:ext>
                <c:ext xmlns:c15="http://schemas.microsoft.com/office/drawing/2012/chart" uri="{CE6537A1-D6FC-4f65-9D91-7224C49458BB}">
                  <c15:dlblFieldTable>
                    <c15:dlblFTEntry>
                      <c15:txfldGUID>{B3567C26-956D-4C20-BFBF-E30467E37DBC}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773-42D6-B068-2AC0A0CF3B91}"/>
                </c:ext>
                <c:ext xmlns:c15="http://schemas.microsoft.com/office/drawing/2012/chart" uri="{CE6537A1-D6FC-4f65-9D91-7224C49458BB}">
                  <c15:dlblFieldTable>
                    <c15:dlblFTEntry>
                      <c15:txfldGUID>{90FF79D2-C735-4FD2-A384-59925C33B6B3}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773-42D6-B068-2AC0A0CF3B91}"/>
                </c:ext>
                <c:ext xmlns:c15="http://schemas.microsoft.com/office/drawing/2012/chart" uri="{CE6537A1-D6FC-4f65-9D91-7224C49458BB}">
                  <c15:dlblFieldTable>
                    <c15:dlblFTEntry>
                      <c15:txfldGUID>{6801C702-6360-4988-9911-58E9E3572B7A}</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773-42D6-B068-2AC0A0CF3B91}"/>
                </c:ext>
                <c:ext xmlns:c15="http://schemas.microsoft.com/office/drawing/2012/chart" uri="{CE6537A1-D6FC-4f65-9D91-7224C49458BB}">
                  <c15:dlblFieldTable>
                    <c15:dlblFTEntry>
                      <c15:txfldGUID>{ADE63C3C-7C57-455D-8265-9D0066327946}</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773-42D6-B068-2AC0A0CF3B91}"/>
                </c:ext>
                <c:ext xmlns:c15="http://schemas.microsoft.com/office/drawing/2012/chart" uri="{CE6537A1-D6FC-4f65-9D91-7224C49458BB}">
                  <c15:dlblFieldTable>
                    <c15:dlblFTEntry>
                      <c15:txfldGUID>{8D50C899-FCBF-4FD7-A490-D15FBF40175C}</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773-42D6-B068-2AC0A0CF3B91}"/>
                </c:ext>
                <c:ext xmlns:c15="http://schemas.microsoft.com/office/drawing/2012/chart" uri="{CE6537A1-D6FC-4f65-9D91-7224C49458BB}">
                  <c15:dlblFieldTable>
                    <c15:dlblFTEntry>
                      <c15:txfldGUID>{E84DCC99-4A92-4104-98F8-8A9BD9FB0168}</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46.5</c:v>
                </c:pt>
                <c:pt idx="16">
                  <c:v>51.9</c:v>
                </c:pt>
                <c:pt idx="24">
                  <c:v>58.1</c:v>
                </c:pt>
                <c:pt idx="32">
                  <c:v>59.8</c:v>
                </c:pt>
              </c:numCache>
            </c:numRef>
          </c:xVal>
          <c:yVal>
            <c:numRef>
              <c:f>公会計指標分析・財政指標組合せ分析表!$BP$51:$DC$51</c:f>
              <c:numCache>
                <c:formatCode>#,##0.0;"▲ "#,##0.0</c:formatCode>
                <c:ptCount val="40"/>
                <c:pt idx="8">
                  <c:v>61.9</c:v>
                </c:pt>
                <c:pt idx="16">
                  <c:v>74</c:v>
                </c:pt>
                <c:pt idx="24">
                  <c:v>66.599999999999994</c:v>
                </c:pt>
                <c:pt idx="32">
                  <c:v>63</c:v>
                </c:pt>
              </c:numCache>
            </c:numRef>
          </c:yVal>
          <c:smooth val="0"/>
          <c:extLst xmlns:c16r2="http://schemas.microsoft.com/office/drawing/2015/06/chart">
            <c:ext xmlns:c16="http://schemas.microsoft.com/office/drawing/2014/chart" uri="{C3380CC4-5D6E-409C-BE32-E72D297353CC}">
              <c16:uniqueId val="{00000009-F773-42D6-B068-2AC0A0CF3B9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773-42D6-B068-2AC0A0CF3B91}"/>
                </c:ext>
                <c:ext xmlns:c15="http://schemas.microsoft.com/office/drawing/2012/chart" uri="{CE6537A1-D6FC-4f65-9D91-7224C49458BB}">
                  <c15:dlblFieldTable>
                    <c15:dlblFTEntry>
                      <c15:txfldGUID>{E818495D-5906-41CA-A308-4B8A337D9037}</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773-42D6-B068-2AC0A0CF3B91}"/>
                </c:ext>
                <c:ext xmlns:c15="http://schemas.microsoft.com/office/drawing/2012/chart" uri="{CE6537A1-D6FC-4f65-9D91-7224C49458BB}">
                  <c15:dlblFieldTable>
                    <c15:dlblFTEntry>
                      <c15:txfldGUID>{569BACD0-2D8D-4374-BE1B-09BEE0FFE381}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773-42D6-B068-2AC0A0CF3B91}"/>
                </c:ext>
                <c:ext xmlns:c15="http://schemas.microsoft.com/office/drawing/2012/chart" uri="{CE6537A1-D6FC-4f65-9D91-7224C49458BB}">
                  <c15:dlblFieldTable>
                    <c15:dlblFTEntry>
                      <c15:txfldGUID>{8CA0C3F5-8DA0-4861-B7F5-8EBC0FE24171}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773-42D6-B068-2AC0A0CF3B91}"/>
                </c:ext>
                <c:ext xmlns:c15="http://schemas.microsoft.com/office/drawing/2012/chart" uri="{CE6537A1-D6FC-4f65-9D91-7224C49458BB}">
                  <c15:dlblFieldTable>
                    <c15:dlblFTEntry>
                      <c15:txfldGUID>{80CF2B7F-D9C4-4766-85F4-A866D9EABA3B}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773-42D6-B068-2AC0A0CF3B91}"/>
                </c:ext>
                <c:ext xmlns:c15="http://schemas.microsoft.com/office/drawing/2012/chart" uri="{CE6537A1-D6FC-4f65-9D91-7224C49458BB}">
                  <c15:dlblFieldTable>
                    <c15:dlblFTEntry>
                      <c15:txfldGUID>{0A4F0A29-C744-4C82-A91A-C01EF45EC899}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773-42D6-B068-2AC0A0CF3B91}"/>
                </c:ext>
                <c:ext xmlns:c15="http://schemas.microsoft.com/office/drawing/2012/chart" uri="{CE6537A1-D6FC-4f65-9D91-7224C49458BB}">
                  <c15:dlblFieldTable>
                    <c15:dlblFTEntry>
                      <c15:txfldGUID>{B5F784A1-B648-4316-960A-AA0279605835}</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773-42D6-B068-2AC0A0CF3B91}"/>
                </c:ext>
                <c:ext xmlns:c15="http://schemas.microsoft.com/office/drawing/2012/chart" uri="{CE6537A1-D6FC-4f65-9D91-7224C49458BB}">
                  <c15:dlblFieldTable>
                    <c15:dlblFTEntry>
                      <c15:txfldGUID>{3D50FD9F-A608-4871-B218-390BAAFD934C}</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773-42D6-B068-2AC0A0CF3B91}"/>
                </c:ext>
                <c:ext xmlns:c15="http://schemas.microsoft.com/office/drawing/2012/chart" uri="{CE6537A1-D6FC-4f65-9D91-7224C49458BB}">
                  <c15:dlblFieldTable>
                    <c15:dlblFTEntry>
                      <c15:txfldGUID>{403EF25C-CF20-4BD7-9021-32FCDAB1DC09}</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773-42D6-B068-2AC0A0CF3B91}"/>
                </c:ext>
                <c:ext xmlns:c15="http://schemas.microsoft.com/office/drawing/2012/chart" uri="{CE6537A1-D6FC-4f65-9D91-7224C49458BB}">
                  <c15:dlblFieldTable>
                    <c15:dlblFTEntry>
                      <c15:txfldGUID>{2514DB92-D396-4FE7-A772-8DEC5F26ADA2}</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48.9</c:v>
                </c:pt>
                <c:pt idx="16">
                  <c:v>51.3</c:v>
                </c:pt>
                <c:pt idx="24">
                  <c:v>53.6</c:v>
                </c:pt>
                <c:pt idx="32">
                  <c:v>55.1</c:v>
                </c:pt>
              </c:numCache>
            </c:numRef>
          </c:xVal>
          <c:yVal>
            <c:numRef>
              <c:f>公会計指標分析・財政指標組合せ分析表!$BP$55:$DC$55</c:f>
              <c:numCache>
                <c:formatCode>#,##0.0;"▲ "#,##0.0</c:formatCode>
                <c:ptCount val="40"/>
                <c:pt idx="8">
                  <c:v>44.6</c:v>
                </c:pt>
                <c:pt idx="16">
                  <c:v>42</c:v>
                </c:pt>
                <c:pt idx="24">
                  <c:v>38.200000000000003</c:v>
                </c:pt>
                <c:pt idx="32">
                  <c:v>29.7</c:v>
                </c:pt>
              </c:numCache>
            </c:numRef>
          </c:yVal>
          <c:smooth val="0"/>
          <c:extLst xmlns:c16r2="http://schemas.microsoft.com/office/drawing/2015/06/chart">
            <c:ext xmlns:c16="http://schemas.microsoft.com/office/drawing/2014/chart" uri="{C3380CC4-5D6E-409C-BE32-E72D297353CC}">
              <c16:uniqueId val="{00000013-F773-42D6-B068-2AC0A0CF3B91}"/>
            </c:ext>
          </c:extLst>
        </c:ser>
        <c:dLbls>
          <c:showLegendKey val="0"/>
          <c:showVal val="1"/>
          <c:showCatName val="0"/>
          <c:showSerName val="0"/>
          <c:showPercent val="0"/>
          <c:showBubbleSize val="0"/>
        </c:dLbls>
        <c:axId val="400984656"/>
        <c:axId val="400985440"/>
      </c:scatterChart>
      <c:valAx>
        <c:axId val="400984656"/>
        <c:scaling>
          <c:orientation val="minMax"/>
          <c:max val="61"/>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0985440"/>
        <c:crosses val="autoZero"/>
        <c:crossBetween val="midCat"/>
      </c:valAx>
      <c:valAx>
        <c:axId val="400985440"/>
        <c:scaling>
          <c:orientation val="minMax"/>
          <c:max val="82"/>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09846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16A-4116-BCEB-989CBC994E97}"/>
                </c:ext>
                <c:ext xmlns:c15="http://schemas.microsoft.com/office/drawing/2012/chart" uri="{CE6537A1-D6FC-4f65-9D91-7224C49458BB}">
                  <c15:dlblFieldTable>
                    <c15:dlblFTEntry>
                      <c15:txfldGUID>{B3FD7E06-77E2-4155-B32E-651C9BCA66AF}</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16A-4116-BCEB-989CBC994E97}"/>
                </c:ext>
                <c:ext xmlns:c15="http://schemas.microsoft.com/office/drawing/2012/chart" uri="{CE6537A1-D6FC-4f65-9D91-7224C49458BB}">
                  <c15:dlblFieldTable>
                    <c15:dlblFTEntry>
                      <c15:txfldGUID>{73867B95-A4F2-4DF2-9C07-CA3D69C85476}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16A-4116-BCEB-989CBC994E97}"/>
                </c:ext>
                <c:ext xmlns:c15="http://schemas.microsoft.com/office/drawing/2012/chart" uri="{CE6537A1-D6FC-4f65-9D91-7224C49458BB}">
                  <c15:dlblFieldTable>
                    <c15:dlblFTEntry>
                      <c15:txfldGUID>{3E33A43E-623E-4E4D-9982-D29E0EB95302}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16A-4116-BCEB-989CBC994E97}"/>
                </c:ext>
                <c:ext xmlns:c15="http://schemas.microsoft.com/office/drawing/2012/chart" uri="{CE6537A1-D6FC-4f65-9D91-7224C49458BB}">
                  <c15:dlblFieldTable>
                    <c15:dlblFTEntry>
                      <c15:txfldGUID>{2C07FA12-238A-4079-ADB7-F31B1570B62C}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16A-4116-BCEB-989CBC994E97}"/>
                </c:ext>
                <c:ext xmlns:c15="http://schemas.microsoft.com/office/drawing/2012/chart" uri="{CE6537A1-D6FC-4f65-9D91-7224C49458BB}">
                  <c15:dlblFieldTable>
                    <c15:dlblFTEntry>
                      <c15:txfldGUID>{B2388A07-1FB9-42F9-AC50-2FB8A368E5CB}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16A-4116-BCEB-989CBC994E97}"/>
                </c:ext>
                <c:ext xmlns:c15="http://schemas.microsoft.com/office/drawing/2012/chart" uri="{CE6537A1-D6FC-4f65-9D91-7224C49458BB}">
                  <c15:dlblFieldTable>
                    <c15:dlblFTEntry>
                      <c15:txfldGUID>{4F417B39-E2A4-4CC1-842A-2B38DE42AE70}</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16A-4116-BCEB-989CBC994E97}"/>
                </c:ext>
                <c:ext xmlns:c15="http://schemas.microsoft.com/office/drawing/2012/chart" uri="{CE6537A1-D6FC-4f65-9D91-7224C49458BB}">
                  <c15:dlblFieldTable>
                    <c15:dlblFTEntry>
                      <c15:txfldGUID>{72A35F06-9C13-4151-92CA-281360EEC92C}</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16A-4116-BCEB-989CBC994E97}"/>
                </c:ext>
                <c:ext xmlns:c15="http://schemas.microsoft.com/office/drawing/2012/chart" uri="{CE6537A1-D6FC-4f65-9D91-7224C49458BB}">
                  <c15:dlblFieldTable>
                    <c15:dlblFTEntry>
                      <c15:txfldGUID>{F03AB618-8218-4398-9C9B-B8BB8F277560}</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16A-4116-BCEB-989CBC994E97}"/>
                </c:ext>
                <c:ext xmlns:c15="http://schemas.microsoft.com/office/drawing/2012/chart" uri="{CE6537A1-D6FC-4f65-9D91-7224C49458BB}">
                  <c15:dlblFieldTable>
                    <c15:dlblFTEntry>
                      <c15:txfldGUID>{0A75927B-5DA5-4206-8A93-C30D0D6D2331}</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11.3</c:v>
                </c:pt>
                <c:pt idx="8">
                  <c:v>9.5</c:v>
                </c:pt>
                <c:pt idx="16">
                  <c:v>7.7</c:v>
                </c:pt>
                <c:pt idx="24">
                  <c:v>7.1</c:v>
                </c:pt>
                <c:pt idx="32">
                  <c:v>6.8</c:v>
                </c:pt>
              </c:numCache>
            </c:numRef>
          </c:xVal>
          <c:yVal>
            <c:numRef>
              <c:f>公会計指標分析・財政指標組合せ分析表!$BP$73:$DC$73</c:f>
              <c:numCache>
                <c:formatCode>#,##0.0;"▲ "#,##0.0</c:formatCode>
                <c:ptCount val="40"/>
                <c:pt idx="0">
                  <c:v>70.8</c:v>
                </c:pt>
                <c:pt idx="8">
                  <c:v>61.9</c:v>
                </c:pt>
                <c:pt idx="16">
                  <c:v>74</c:v>
                </c:pt>
                <c:pt idx="24">
                  <c:v>66.599999999999994</c:v>
                </c:pt>
                <c:pt idx="32">
                  <c:v>63</c:v>
                </c:pt>
              </c:numCache>
            </c:numRef>
          </c:yVal>
          <c:smooth val="0"/>
          <c:extLst xmlns:c16r2="http://schemas.microsoft.com/office/drawing/2015/06/chart">
            <c:ext xmlns:c16="http://schemas.microsoft.com/office/drawing/2014/chart" uri="{C3380CC4-5D6E-409C-BE32-E72D297353CC}">
              <c16:uniqueId val="{00000009-116A-4116-BCEB-989CBC994E9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16A-4116-BCEB-989CBC994E97}"/>
                </c:ext>
                <c:ext xmlns:c15="http://schemas.microsoft.com/office/drawing/2012/chart" uri="{CE6537A1-D6FC-4f65-9D91-7224C49458BB}">
                  <c15:dlblFieldTable>
                    <c15:dlblFTEntry>
                      <c15:txfldGUID>{72E6645F-EF9E-4646-B487-05A2A2041D7C}</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16A-4116-BCEB-989CBC994E97}"/>
                </c:ext>
                <c:ext xmlns:c15="http://schemas.microsoft.com/office/drawing/2012/chart" uri="{CE6537A1-D6FC-4f65-9D91-7224C49458BB}">
                  <c15:dlblFieldTable>
                    <c15:dlblFTEntry>
                      <c15:txfldGUID>{D3FDE914-B444-4824-A228-28916611E86B}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16A-4116-BCEB-989CBC994E97}"/>
                </c:ext>
                <c:ext xmlns:c15="http://schemas.microsoft.com/office/drawing/2012/chart" uri="{CE6537A1-D6FC-4f65-9D91-7224C49458BB}">
                  <c15:dlblFieldTable>
                    <c15:dlblFTEntry>
                      <c15:txfldGUID>{7B86BA8C-27AE-42E3-9C66-2DF22FF14C8E}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16A-4116-BCEB-989CBC994E97}"/>
                </c:ext>
                <c:ext xmlns:c15="http://schemas.microsoft.com/office/drawing/2012/chart" uri="{CE6537A1-D6FC-4f65-9D91-7224C49458BB}">
                  <c15:dlblFieldTable>
                    <c15:dlblFTEntry>
                      <c15:txfldGUID>{F032444A-9095-40C3-9B58-7A640F8CC285}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16A-4116-BCEB-989CBC994E97}"/>
                </c:ext>
                <c:ext xmlns:c15="http://schemas.microsoft.com/office/drawing/2012/chart" uri="{CE6537A1-D6FC-4f65-9D91-7224C49458BB}">
                  <c15:dlblFieldTable>
                    <c15:dlblFTEntry>
                      <c15:txfldGUID>{34CE3372-EE17-490E-AE84-1F56BF5B61D8}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16A-4116-BCEB-989CBC994E97}"/>
                </c:ext>
                <c:ext xmlns:c15="http://schemas.microsoft.com/office/drawing/2012/chart" uri="{CE6537A1-D6FC-4f65-9D91-7224C49458BB}">
                  <c15:dlblFieldTable>
                    <c15:dlblFTEntry>
                      <c15:txfldGUID>{DDCB1C3A-DFDF-4BF8-B3A3-53C93A07F247}</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16A-4116-BCEB-989CBC994E97}"/>
                </c:ext>
                <c:ext xmlns:c15="http://schemas.microsoft.com/office/drawing/2012/chart" uri="{CE6537A1-D6FC-4f65-9D91-7224C49458BB}">
                  <c15:dlblFieldTable>
                    <c15:dlblFTEntry>
                      <c15:txfldGUID>{B937DB55-B88E-4F81-8820-14BE9085332B}</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16A-4116-BCEB-989CBC994E97}"/>
                </c:ext>
                <c:ext xmlns:c15="http://schemas.microsoft.com/office/drawing/2012/chart" uri="{CE6537A1-D6FC-4f65-9D91-7224C49458BB}">
                  <c15:dlblFieldTable>
                    <c15:dlblFTEntry>
                      <c15:txfldGUID>{E7AEC2CB-23F3-4151-AB53-D6177A6C83B4}</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16A-4116-BCEB-989CBC994E97}"/>
                </c:ext>
                <c:ext xmlns:c15="http://schemas.microsoft.com/office/drawing/2012/chart" uri="{CE6537A1-D6FC-4f65-9D91-7224C49458BB}">
                  <c15:dlblFieldTable>
                    <c15:dlblFTEntry>
                      <c15:txfldGUID>{EC584883-4A2C-4BF8-9AD7-638E1CA9D693}</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9.9</c:v>
                </c:pt>
                <c:pt idx="16">
                  <c:v>9.1</c:v>
                </c:pt>
                <c:pt idx="24">
                  <c:v>9.3000000000000007</c:v>
                </c:pt>
                <c:pt idx="32">
                  <c:v>9.6</c:v>
                </c:pt>
              </c:numCache>
            </c:numRef>
          </c:xVal>
          <c:yVal>
            <c:numRef>
              <c:f>公会計指標分析・財政指標組合せ分析表!$BP$77:$DC$77</c:f>
              <c:numCache>
                <c:formatCode>#,##0.0;"▲ "#,##0.0</c:formatCode>
                <c:ptCount val="40"/>
                <c:pt idx="0">
                  <c:v>46.9</c:v>
                </c:pt>
                <c:pt idx="8">
                  <c:v>44.6</c:v>
                </c:pt>
                <c:pt idx="16">
                  <c:v>42</c:v>
                </c:pt>
                <c:pt idx="24">
                  <c:v>38.200000000000003</c:v>
                </c:pt>
                <c:pt idx="32">
                  <c:v>29.7</c:v>
                </c:pt>
              </c:numCache>
            </c:numRef>
          </c:yVal>
          <c:smooth val="0"/>
          <c:extLst xmlns:c16r2="http://schemas.microsoft.com/office/drawing/2015/06/chart">
            <c:ext xmlns:c16="http://schemas.microsoft.com/office/drawing/2014/chart" uri="{C3380CC4-5D6E-409C-BE32-E72D297353CC}">
              <c16:uniqueId val="{00000013-116A-4116-BCEB-989CBC994E97}"/>
            </c:ext>
          </c:extLst>
        </c:ser>
        <c:dLbls>
          <c:showLegendKey val="0"/>
          <c:showVal val="1"/>
          <c:showCatName val="0"/>
          <c:showSerName val="0"/>
          <c:showPercent val="0"/>
          <c:showBubbleSize val="0"/>
        </c:dLbls>
        <c:axId val="409467320"/>
        <c:axId val="409465360"/>
      </c:scatterChart>
      <c:valAx>
        <c:axId val="409467320"/>
        <c:scaling>
          <c:orientation val="minMax"/>
          <c:max val="11.7"/>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9465360"/>
        <c:crosses val="autoZero"/>
        <c:crossBetween val="midCat"/>
      </c:valAx>
      <c:valAx>
        <c:axId val="409465360"/>
        <c:scaling>
          <c:orientation val="minMax"/>
          <c:max val="82"/>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94673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茨城県八千代町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の元利償還金に対する繰入金が中央土地区画整理事業特別会計に係る算入額の減により，３百万円減少したものの，平成２６年度に起債した全国防災事業債等の元金償還が開始されたことにより，元利償還金は前年度と比較して２２百万円増の５７５百万円となった。その影響から実質公債費比率の分子全体額については前年度から９百万円の増加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満期一括償還地方債の利用なし。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茨城県八千代町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し，充当可能財源である基金が４２百万円増加したことや，将来負担である地方債の現在高が元金償還額の増により３８百万円減少したことにより，将来負担比率の分子は前年度から１２０百万円減の２，９１７百万円となった。今後は給食センター施設更新事業等による地方債発行及び充当可能基金の減が見込まれるため，それに伴い将来負担比率は増加すると考えら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茨城県八千代町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前年度から１０４百万円減の２，２６０百万円となった。これは公共施設整備基金が５７百万円増したものの，その他特定目的基金である義務教育施設整備基金が１６１百万円減したことが主な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今後は給食センター施設更新や老朽化した公共施設を更新していくために，特定目的基金を活用していく予定である。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公共施設整備基金：主に老朽化した公共施設の修繕及び建替え並びに耐震化，長寿命化等に活用をする。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義務教育施設整備基金：主に老朽化した学校教育系施設の修繕及び建替え並びに耐震化，長寿命化等に活用をする。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公共施設整備基金：今後の公共施設更新のための積立て及び給食センター施設更新事業等のための取崩しにより５７百万円増加した。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義務教育施設整備基金：今後の義務教育施設更新のための積立て及び中学校空調設備更新事業等による取崩しにより１６１百万円の減となった。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ついては行革・経費節減等により捻出した額，歳出の不用額及び予算見込みを上回った税収等により，財政調整基金と調整をして，積立てを行っていく。また令和元年度は給食センター施設更新事業等により，公共施設整備基金を活用するため基金残高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財政調整基金については，歳出の不用額及び経費節減等により８７百万円を積立てし，支出の不足等への対応として８７百万円の取崩しを行った。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財政調整基金については，突発的な災害や緊急を要するような経費に備えるため，標準財政規模の１０％以上を水準として積立てを行っている。今後も同水準により積立てを行っていく。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減債基金については，前年度から変動はない。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減債基金については，今後積立て，取崩しの予定はない。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22,286
21,061
58.99
8,605,265
8,113,935
444,574
5,228,453
7,446,657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有形固定資産減価償却率については，前年度から</a:t>
          </a:r>
          <a:r>
            <a:rPr kumimoji="1" lang="ja-JP" altLang="en-US" sz="1100">
              <a:solidFill>
                <a:schemeClr val="tx1"/>
              </a:solidFill>
              <a:latin typeface="ＭＳ Ｐゴシック" panose="020B0600070205080204" pitchFamily="50" charset="-128"/>
              <a:ea typeface="ＭＳ Ｐゴシック" panose="020B0600070205080204" pitchFamily="50" charset="-128"/>
            </a:rPr>
            <a:t>１．７ポイント増</a:t>
          </a:r>
          <a:r>
            <a:rPr kumimoji="1" lang="ja-JP" altLang="en-US" sz="1100">
              <a:latin typeface="ＭＳ Ｐゴシック" panose="020B0600070205080204" pitchFamily="50" charset="-128"/>
              <a:ea typeface="ＭＳ Ｐゴシック" panose="020B0600070205080204" pitchFamily="50" charset="-128"/>
            </a:rPr>
            <a:t>の５９．８％であり，類似団体平均を上回っている。これは，公民館や体育館等の耐用年数の経過等による老朽化が進行したことが主な要因である。当町では，平成２８年度に公共施設等総合管理計画を策定したが，今後は計画の方針を基に個別施設計画の策定を進め，効率的かつ効果的な施設の維持管理や更新に努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52765</xdr:rowOff>
    </xdr:from>
    <xdr:to>
      <xdr:col>23</xdr:col>
      <xdr:colOff>85090</xdr:colOff>
      <xdr:row>29</xdr:row>
      <xdr:rowOff>144992</xdr:rowOff>
    </xdr:to>
    <xdr:cxnSp macro="">
      <xdr:nvCxnSpPr>
        <xdr:cNvPr id="66" name="直線コネクタ 65"/>
        <xdr:cNvCxnSpPr/>
      </xdr:nvCxnSpPr>
      <xdr:spPr>
        <a:xfrm flipV="1">
          <a:off x="4760595" y="5281990"/>
          <a:ext cx="1270" cy="606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148819</xdr:rowOff>
    </xdr:from>
    <xdr:ext cx="405111" cy="259045"/>
    <xdr:sp macro="" textlink="">
      <xdr:nvSpPr>
        <xdr:cNvPr id="67" name="有形固定資産減価償却率最小値テキスト"/>
        <xdr:cNvSpPr txBox="1"/>
      </xdr:nvSpPr>
      <xdr:spPr>
        <a:xfrm>
          <a:off x="4813300" y="5892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29</xdr:row>
      <xdr:rowOff>144992</xdr:rowOff>
    </xdr:from>
    <xdr:to>
      <xdr:col>23</xdr:col>
      <xdr:colOff>174625</xdr:colOff>
      <xdr:row>29</xdr:row>
      <xdr:rowOff>144992</xdr:rowOff>
    </xdr:to>
    <xdr:cxnSp macro="">
      <xdr:nvCxnSpPr>
        <xdr:cNvPr id="68" name="直線コネクタ 67"/>
        <xdr:cNvCxnSpPr/>
      </xdr:nvCxnSpPr>
      <xdr:spPr>
        <a:xfrm>
          <a:off x="4673600" y="5888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170892</xdr:rowOff>
    </xdr:from>
    <xdr:ext cx="405111" cy="259045"/>
    <xdr:sp macro="" textlink="">
      <xdr:nvSpPr>
        <xdr:cNvPr id="69" name="有形固定資産減価償却率最大値テキスト"/>
        <xdr:cNvSpPr txBox="1"/>
      </xdr:nvSpPr>
      <xdr:spPr>
        <a:xfrm>
          <a:off x="4813300" y="5057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52765</xdr:rowOff>
    </xdr:from>
    <xdr:to>
      <xdr:col>23</xdr:col>
      <xdr:colOff>174625</xdr:colOff>
      <xdr:row>26</xdr:row>
      <xdr:rowOff>52765</xdr:rowOff>
    </xdr:to>
    <xdr:cxnSp macro="">
      <xdr:nvCxnSpPr>
        <xdr:cNvPr id="70" name="直線コネクタ 69"/>
        <xdr:cNvCxnSpPr/>
      </xdr:nvCxnSpPr>
      <xdr:spPr>
        <a:xfrm>
          <a:off x="4673600" y="528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120697</xdr:rowOff>
    </xdr:from>
    <xdr:ext cx="405111" cy="259045"/>
    <xdr:sp macro="" textlink="">
      <xdr:nvSpPr>
        <xdr:cNvPr id="71" name="有形固定資産減価償却率平均値テキスト"/>
        <xdr:cNvSpPr txBox="1"/>
      </xdr:nvSpPr>
      <xdr:spPr>
        <a:xfrm>
          <a:off x="4813300" y="5692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142270</xdr:rowOff>
    </xdr:from>
    <xdr:to>
      <xdr:col>23</xdr:col>
      <xdr:colOff>136525</xdr:colOff>
      <xdr:row>29</xdr:row>
      <xdr:rowOff>72420</xdr:rowOff>
    </xdr:to>
    <xdr:sp macro="" textlink="">
      <xdr:nvSpPr>
        <xdr:cNvPr id="72" name="フローチャート: 判断 71"/>
        <xdr:cNvSpPr/>
      </xdr:nvSpPr>
      <xdr:spPr>
        <a:xfrm>
          <a:off x="4711700" y="57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125035</xdr:rowOff>
    </xdr:from>
    <xdr:to>
      <xdr:col>19</xdr:col>
      <xdr:colOff>187325</xdr:colOff>
      <xdr:row>30</xdr:row>
      <xdr:rowOff>55185</xdr:rowOff>
    </xdr:to>
    <xdr:sp macro="" textlink="">
      <xdr:nvSpPr>
        <xdr:cNvPr id="73" name="フローチャート: 判断 72"/>
        <xdr:cNvSpPr/>
      </xdr:nvSpPr>
      <xdr:spPr>
        <a:xfrm>
          <a:off x="4000500" y="58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18597</xdr:rowOff>
    </xdr:from>
    <xdr:to>
      <xdr:col>15</xdr:col>
      <xdr:colOff>187325</xdr:colOff>
      <xdr:row>31</xdr:row>
      <xdr:rowOff>120197</xdr:rowOff>
    </xdr:to>
    <xdr:sp macro="" textlink="">
      <xdr:nvSpPr>
        <xdr:cNvPr id="74" name="フローチャート: 判断 73"/>
        <xdr:cNvSpPr/>
      </xdr:nvSpPr>
      <xdr:spPr>
        <a:xfrm>
          <a:off x="3238500" y="610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93889</xdr:rowOff>
    </xdr:from>
    <xdr:to>
      <xdr:col>11</xdr:col>
      <xdr:colOff>187325</xdr:colOff>
      <xdr:row>33</xdr:row>
      <xdr:rowOff>24039</xdr:rowOff>
    </xdr:to>
    <xdr:sp macro="" textlink="">
      <xdr:nvSpPr>
        <xdr:cNvPr id="75" name="フローチャート: 判断 74"/>
        <xdr:cNvSpPr/>
      </xdr:nvSpPr>
      <xdr:spPr>
        <a:xfrm>
          <a:off x="24765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1965</xdr:rowOff>
    </xdr:from>
    <xdr:to>
      <xdr:col>23</xdr:col>
      <xdr:colOff>136525</xdr:colOff>
      <xdr:row>26</xdr:row>
      <xdr:rowOff>103565</xdr:rowOff>
    </xdr:to>
    <xdr:sp macro="" textlink="">
      <xdr:nvSpPr>
        <xdr:cNvPr id="81" name="楕円 80"/>
        <xdr:cNvSpPr/>
      </xdr:nvSpPr>
      <xdr:spPr>
        <a:xfrm>
          <a:off x="4711700" y="523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126442</xdr:rowOff>
    </xdr:from>
    <xdr:ext cx="405111" cy="259045"/>
    <xdr:sp macro="" textlink="">
      <xdr:nvSpPr>
        <xdr:cNvPr id="82" name="有形固定資産減価償却率該当値テキスト"/>
        <xdr:cNvSpPr txBox="1"/>
      </xdr:nvSpPr>
      <xdr:spPr>
        <a:xfrm>
          <a:off x="4813300" y="518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5292</xdr:rowOff>
    </xdr:from>
    <xdr:to>
      <xdr:col>19</xdr:col>
      <xdr:colOff>187325</xdr:colOff>
      <xdr:row>27</xdr:row>
      <xdr:rowOff>106892</xdr:rowOff>
    </xdr:to>
    <xdr:sp macro="" textlink="">
      <xdr:nvSpPr>
        <xdr:cNvPr id="83" name="楕円 82"/>
        <xdr:cNvSpPr/>
      </xdr:nvSpPr>
      <xdr:spPr>
        <a:xfrm>
          <a:off x="4000500" y="540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52765</xdr:rowOff>
    </xdr:from>
    <xdr:to>
      <xdr:col>23</xdr:col>
      <xdr:colOff>85725</xdr:colOff>
      <xdr:row>27</xdr:row>
      <xdr:rowOff>56092</xdr:rowOff>
    </xdr:to>
    <xdr:cxnSp macro="">
      <xdr:nvCxnSpPr>
        <xdr:cNvPr id="84" name="直線コネクタ 83"/>
        <xdr:cNvCxnSpPr/>
      </xdr:nvCxnSpPr>
      <xdr:spPr>
        <a:xfrm flipV="1">
          <a:off x="4051300" y="5281990"/>
          <a:ext cx="711200" cy="17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128361</xdr:rowOff>
    </xdr:from>
    <xdr:to>
      <xdr:col>15</xdr:col>
      <xdr:colOff>187325</xdr:colOff>
      <xdr:row>31</xdr:row>
      <xdr:rowOff>58511</xdr:rowOff>
    </xdr:to>
    <xdr:sp macro="" textlink="">
      <xdr:nvSpPr>
        <xdr:cNvPr id="85" name="楕円 84"/>
        <xdr:cNvSpPr/>
      </xdr:nvSpPr>
      <xdr:spPr>
        <a:xfrm>
          <a:off x="3238500" y="604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56092</xdr:rowOff>
    </xdr:from>
    <xdr:to>
      <xdr:col>19</xdr:col>
      <xdr:colOff>136525</xdr:colOff>
      <xdr:row>31</xdr:row>
      <xdr:rowOff>7711</xdr:rowOff>
    </xdr:to>
    <xdr:cxnSp macro="">
      <xdr:nvCxnSpPr>
        <xdr:cNvPr id="86" name="直線コネクタ 85"/>
        <xdr:cNvCxnSpPr/>
      </xdr:nvCxnSpPr>
      <xdr:spPr>
        <a:xfrm flipV="1">
          <a:off x="3289300" y="5456767"/>
          <a:ext cx="762000" cy="63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169182</xdr:rowOff>
    </xdr:from>
    <xdr:to>
      <xdr:col>11</xdr:col>
      <xdr:colOff>187325</xdr:colOff>
      <xdr:row>34</xdr:row>
      <xdr:rowOff>99332</xdr:rowOff>
    </xdr:to>
    <xdr:sp macro="" textlink="">
      <xdr:nvSpPr>
        <xdr:cNvPr id="87" name="楕円 86"/>
        <xdr:cNvSpPr/>
      </xdr:nvSpPr>
      <xdr:spPr>
        <a:xfrm>
          <a:off x="2476500" y="659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7711</xdr:rowOff>
    </xdr:from>
    <xdr:to>
      <xdr:col>15</xdr:col>
      <xdr:colOff>136525</xdr:colOff>
      <xdr:row>34</xdr:row>
      <xdr:rowOff>48532</xdr:rowOff>
    </xdr:to>
    <xdr:cxnSp macro="">
      <xdr:nvCxnSpPr>
        <xdr:cNvPr id="88" name="直線コネクタ 87"/>
        <xdr:cNvCxnSpPr/>
      </xdr:nvCxnSpPr>
      <xdr:spPr>
        <a:xfrm flipV="1">
          <a:off x="2527300" y="6094186"/>
          <a:ext cx="762000" cy="55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46312</xdr:rowOff>
    </xdr:from>
    <xdr:ext cx="405111" cy="259045"/>
    <xdr:sp macro="" textlink="">
      <xdr:nvSpPr>
        <xdr:cNvPr id="89" name="n_1aveValue有形固定資産減価償却率"/>
        <xdr:cNvSpPr txBox="1"/>
      </xdr:nvSpPr>
      <xdr:spPr>
        <a:xfrm>
          <a:off x="3836044" y="59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111324</xdr:rowOff>
    </xdr:from>
    <xdr:ext cx="405111" cy="259045"/>
    <xdr:sp macro="" textlink="">
      <xdr:nvSpPr>
        <xdr:cNvPr id="90" name="n_2aveValue有形固定資産減価償却率"/>
        <xdr:cNvSpPr txBox="1"/>
      </xdr:nvSpPr>
      <xdr:spPr>
        <a:xfrm>
          <a:off x="3086744" y="619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40566</xdr:rowOff>
    </xdr:from>
    <xdr:ext cx="405111" cy="259045"/>
    <xdr:sp macro="" textlink="">
      <xdr:nvSpPr>
        <xdr:cNvPr id="91" name="n_3aveValue有形固定資産減価償却率"/>
        <xdr:cNvSpPr txBox="1"/>
      </xdr:nvSpPr>
      <xdr:spPr>
        <a:xfrm>
          <a:off x="2324744" y="612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123419</xdr:rowOff>
    </xdr:from>
    <xdr:ext cx="405111" cy="259045"/>
    <xdr:sp macro="" textlink="">
      <xdr:nvSpPr>
        <xdr:cNvPr id="92" name="n_1mainValue有形固定資産減価償却率"/>
        <xdr:cNvSpPr txBox="1"/>
      </xdr:nvSpPr>
      <xdr:spPr>
        <a:xfrm>
          <a:off x="3836044" y="5181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75038</xdr:rowOff>
    </xdr:from>
    <xdr:ext cx="405111" cy="259045"/>
    <xdr:sp macro="" textlink="">
      <xdr:nvSpPr>
        <xdr:cNvPr id="93" name="n_2mainValue有形固定資産減価償却率"/>
        <xdr:cNvSpPr txBox="1"/>
      </xdr:nvSpPr>
      <xdr:spPr>
        <a:xfrm>
          <a:off x="3086744" y="5818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90459</xdr:rowOff>
    </xdr:from>
    <xdr:ext cx="405111" cy="259045"/>
    <xdr:sp macro="" textlink="">
      <xdr:nvSpPr>
        <xdr:cNvPr id="94" name="n_3mainValue有形固定資産減価償却率"/>
        <xdr:cNvSpPr txBox="1"/>
      </xdr:nvSpPr>
      <xdr:spPr>
        <a:xfrm>
          <a:off x="2324744" y="6691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[ 875.2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については，前年度から１４６．７ポイント増の８７５．２％となっており，類似団体のほか全国平均及び茨城県平均を上回っている。これは，地方税や地方交付税の歳入減が主な要因である。今後は新規借入の抑制や八千代町第３次行財政集中改革プランによる人件費の抑制，財源確保対策等に努め，債務償還能力を上げていくことが必要である。</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10" name="テキスト ボックス 109"/>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2" name="テキスト ボックス 111"/>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0" name="テキスト ボックス 119"/>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1397</xdr:rowOff>
    </xdr:from>
    <xdr:to>
      <xdr:col>76</xdr:col>
      <xdr:colOff>21589</xdr:colOff>
      <xdr:row>33</xdr:row>
      <xdr:rowOff>125963</xdr:rowOff>
    </xdr:to>
    <xdr:cxnSp macro="">
      <xdr:nvCxnSpPr>
        <xdr:cNvPr id="124" name="直線コネクタ 123"/>
        <xdr:cNvCxnSpPr/>
      </xdr:nvCxnSpPr>
      <xdr:spPr>
        <a:xfrm flipV="1">
          <a:off x="14793595" y="5402072"/>
          <a:ext cx="1269" cy="115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129790</xdr:rowOff>
    </xdr:from>
    <xdr:ext cx="469744" cy="259045"/>
    <xdr:sp macro="" textlink="">
      <xdr:nvSpPr>
        <xdr:cNvPr id="125" name="債務償還比率最小値テキスト"/>
        <xdr:cNvSpPr txBox="1"/>
      </xdr:nvSpPr>
      <xdr:spPr>
        <a:xfrm>
          <a:off x="14846300" y="655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125963</xdr:rowOff>
    </xdr:from>
    <xdr:to>
      <xdr:col>76</xdr:col>
      <xdr:colOff>111125</xdr:colOff>
      <xdr:row>33</xdr:row>
      <xdr:rowOff>125963</xdr:rowOff>
    </xdr:to>
    <xdr:cxnSp macro="">
      <xdr:nvCxnSpPr>
        <xdr:cNvPr id="126" name="直線コネクタ 125"/>
        <xdr:cNvCxnSpPr/>
      </xdr:nvCxnSpPr>
      <xdr:spPr>
        <a:xfrm>
          <a:off x="14706600" y="655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119524</xdr:rowOff>
    </xdr:from>
    <xdr:ext cx="469744" cy="259045"/>
    <xdr:sp macro="" textlink="">
      <xdr:nvSpPr>
        <xdr:cNvPr id="127" name="債務償還比率最大値テキスト"/>
        <xdr:cNvSpPr txBox="1"/>
      </xdr:nvSpPr>
      <xdr:spPr>
        <a:xfrm>
          <a:off x="14846300" y="517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1397</xdr:rowOff>
    </xdr:from>
    <xdr:to>
      <xdr:col>76</xdr:col>
      <xdr:colOff>111125</xdr:colOff>
      <xdr:row>27</xdr:row>
      <xdr:rowOff>1397</xdr:rowOff>
    </xdr:to>
    <xdr:cxnSp macro="">
      <xdr:nvCxnSpPr>
        <xdr:cNvPr id="128" name="直線コネクタ 127"/>
        <xdr:cNvCxnSpPr/>
      </xdr:nvCxnSpPr>
      <xdr:spPr>
        <a:xfrm>
          <a:off x="14706600" y="540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43493</xdr:rowOff>
    </xdr:from>
    <xdr:ext cx="469744" cy="259045"/>
    <xdr:sp macro="" textlink="">
      <xdr:nvSpPr>
        <xdr:cNvPr id="129" name="債務償還比率平均値テキスト"/>
        <xdr:cNvSpPr txBox="1"/>
      </xdr:nvSpPr>
      <xdr:spPr>
        <a:xfrm>
          <a:off x="14846300" y="6129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65066</xdr:rowOff>
    </xdr:from>
    <xdr:to>
      <xdr:col>76</xdr:col>
      <xdr:colOff>73025</xdr:colOff>
      <xdr:row>31</xdr:row>
      <xdr:rowOff>166666</xdr:rowOff>
    </xdr:to>
    <xdr:sp macro="" textlink="">
      <xdr:nvSpPr>
        <xdr:cNvPr id="130" name="フローチャート: 判断 129"/>
        <xdr:cNvSpPr/>
      </xdr:nvSpPr>
      <xdr:spPr>
        <a:xfrm>
          <a:off x="14744700" y="615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93853</xdr:rowOff>
    </xdr:from>
    <xdr:to>
      <xdr:col>72</xdr:col>
      <xdr:colOff>123825</xdr:colOff>
      <xdr:row>32</xdr:row>
      <xdr:rowOff>24003</xdr:rowOff>
    </xdr:to>
    <xdr:sp macro="" textlink="">
      <xdr:nvSpPr>
        <xdr:cNvPr id="131" name="フローチャート: 判断 130"/>
        <xdr:cNvSpPr/>
      </xdr:nvSpPr>
      <xdr:spPr>
        <a:xfrm>
          <a:off x="14033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122047</xdr:rowOff>
    </xdr:from>
    <xdr:to>
      <xdr:col>76</xdr:col>
      <xdr:colOff>73025</xdr:colOff>
      <xdr:row>27</xdr:row>
      <xdr:rowOff>52197</xdr:rowOff>
    </xdr:to>
    <xdr:sp macro="" textlink="">
      <xdr:nvSpPr>
        <xdr:cNvPr id="137" name="楕円 136"/>
        <xdr:cNvSpPr/>
      </xdr:nvSpPr>
      <xdr:spPr>
        <a:xfrm>
          <a:off x="14744700" y="53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75074</xdr:rowOff>
    </xdr:from>
    <xdr:ext cx="469744" cy="259045"/>
    <xdr:sp macro="" textlink="">
      <xdr:nvSpPr>
        <xdr:cNvPr id="138" name="債務償還比率該当値テキスト"/>
        <xdr:cNvSpPr txBox="1"/>
      </xdr:nvSpPr>
      <xdr:spPr>
        <a:xfrm>
          <a:off x="14846300" y="530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135572</xdr:rowOff>
    </xdr:from>
    <xdr:to>
      <xdr:col>72</xdr:col>
      <xdr:colOff>123825</xdr:colOff>
      <xdr:row>30</xdr:row>
      <xdr:rowOff>65722</xdr:rowOff>
    </xdr:to>
    <xdr:sp macro="" textlink="">
      <xdr:nvSpPr>
        <xdr:cNvPr id="139" name="楕円 138"/>
        <xdr:cNvSpPr/>
      </xdr:nvSpPr>
      <xdr:spPr>
        <a:xfrm>
          <a:off x="14033500" y="587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1397</xdr:rowOff>
    </xdr:from>
    <xdr:to>
      <xdr:col>76</xdr:col>
      <xdr:colOff>22225</xdr:colOff>
      <xdr:row>30</xdr:row>
      <xdr:rowOff>14922</xdr:rowOff>
    </xdr:to>
    <xdr:cxnSp macro="">
      <xdr:nvCxnSpPr>
        <xdr:cNvPr id="140" name="直線コネクタ 139"/>
        <xdr:cNvCxnSpPr/>
      </xdr:nvCxnSpPr>
      <xdr:spPr>
        <a:xfrm flipV="1">
          <a:off x="14084300" y="5402072"/>
          <a:ext cx="711200" cy="52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15130</xdr:rowOff>
    </xdr:from>
    <xdr:ext cx="469744" cy="259045"/>
    <xdr:sp macro="" textlink="">
      <xdr:nvSpPr>
        <xdr:cNvPr id="141" name="n_1aveValue債務償還比率"/>
        <xdr:cNvSpPr txBox="1"/>
      </xdr:nvSpPr>
      <xdr:spPr>
        <a:xfrm>
          <a:off x="13836727" y="627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82249</xdr:rowOff>
    </xdr:from>
    <xdr:ext cx="469744" cy="259045"/>
    <xdr:sp macro="" textlink="">
      <xdr:nvSpPr>
        <xdr:cNvPr id="142" name="n_1mainValue債務償還比率"/>
        <xdr:cNvSpPr txBox="1"/>
      </xdr:nvSpPr>
      <xdr:spPr>
        <a:xfrm>
          <a:off x="13836727" y="565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22,286
21,061
58.99
8,605,265
8,113,935
444,574
5,228,453
7,446,657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6" name="テキスト ボックス 55"/>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125186</xdr:rowOff>
    </xdr:from>
    <xdr:to>
      <xdr:col>24</xdr:col>
      <xdr:colOff>62865</xdr:colOff>
      <xdr:row>41</xdr:row>
      <xdr:rowOff>19050</xdr:rowOff>
    </xdr:to>
    <xdr:cxnSp macro="">
      <xdr:nvCxnSpPr>
        <xdr:cNvPr id="58" name="直線コネクタ 57"/>
        <xdr:cNvCxnSpPr/>
      </xdr:nvCxnSpPr>
      <xdr:spPr>
        <a:xfrm flipV="1">
          <a:off x="4634865" y="5611586"/>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22877</xdr:rowOff>
    </xdr:from>
    <xdr:ext cx="405111" cy="259045"/>
    <xdr:sp macro="" textlink="">
      <xdr:nvSpPr>
        <xdr:cNvPr id="59" name="【道路】&#10;有形固定資産減価償却率最小値テキスト"/>
        <xdr:cNvSpPr txBox="1"/>
      </xdr:nvSpPr>
      <xdr:spPr>
        <a:xfrm>
          <a:off x="4673600"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19050</xdr:rowOff>
    </xdr:from>
    <xdr:to>
      <xdr:col>24</xdr:col>
      <xdr:colOff>152400</xdr:colOff>
      <xdr:row>41</xdr:row>
      <xdr:rowOff>19050</xdr:rowOff>
    </xdr:to>
    <xdr:cxnSp macro="">
      <xdr:nvCxnSpPr>
        <xdr:cNvPr id="60" name="直線コネクタ 59"/>
        <xdr:cNvCxnSpPr/>
      </xdr:nvCxnSpPr>
      <xdr:spPr>
        <a:xfrm>
          <a:off x="4546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71863</xdr:rowOff>
    </xdr:from>
    <xdr:ext cx="405111" cy="259045"/>
    <xdr:sp macro="" textlink="">
      <xdr:nvSpPr>
        <xdr:cNvPr id="61" name="【道路】&#10;有形固定資産減価償却率最大値テキスト"/>
        <xdr:cNvSpPr txBox="1"/>
      </xdr:nvSpPr>
      <xdr:spPr>
        <a:xfrm>
          <a:off x="4673600" y="5386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125186</xdr:rowOff>
    </xdr:from>
    <xdr:to>
      <xdr:col>24</xdr:col>
      <xdr:colOff>152400</xdr:colOff>
      <xdr:row>32</xdr:row>
      <xdr:rowOff>125186</xdr:rowOff>
    </xdr:to>
    <xdr:cxnSp macro="">
      <xdr:nvCxnSpPr>
        <xdr:cNvPr id="62" name="直線コネクタ 61"/>
        <xdr:cNvCxnSpPr/>
      </xdr:nvCxnSpPr>
      <xdr:spPr>
        <a:xfrm>
          <a:off x="4546600" y="561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134455</xdr:rowOff>
    </xdr:from>
    <xdr:ext cx="405111" cy="259045"/>
    <xdr:sp macro="" textlink="">
      <xdr:nvSpPr>
        <xdr:cNvPr id="63" name="【道路】&#10;有形固定資産減価償却率平均値テキスト"/>
        <xdr:cNvSpPr txBox="1"/>
      </xdr:nvSpPr>
      <xdr:spPr>
        <a:xfrm>
          <a:off x="4673600" y="6306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156028</xdr:rowOff>
    </xdr:from>
    <xdr:to>
      <xdr:col>24</xdr:col>
      <xdr:colOff>114300</xdr:colOff>
      <xdr:row>37</xdr:row>
      <xdr:rowOff>86178</xdr:rowOff>
    </xdr:to>
    <xdr:sp macro="" textlink="">
      <xdr:nvSpPr>
        <xdr:cNvPr id="64" name="フローチャート: 判断 63"/>
        <xdr:cNvSpPr/>
      </xdr:nvSpPr>
      <xdr:spPr>
        <a:xfrm>
          <a:off x="45847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74385</xdr:rowOff>
    </xdr:from>
    <xdr:to>
      <xdr:col>20</xdr:col>
      <xdr:colOff>38100</xdr:colOff>
      <xdr:row>39</xdr:row>
      <xdr:rowOff>4535</xdr:rowOff>
    </xdr:to>
    <xdr:sp macro="" textlink="">
      <xdr:nvSpPr>
        <xdr:cNvPr id="65" name="フローチャート: 判断 64"/>
        <xdr:cNvSpPr/>
      </xdr:nvSpPr>
      <xdr:spPr>
        <a:xfrm>
          <a:off x="3746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164193</xdr:rowOff>
    </xdr:from>
    <xdr:to>
      <xdr:col>15</xdr:col>
      <xdr:colOff>101600</xdr:colOff>
      <xdr:row>40</xdr:row>
      <xdr:rowOff>94343</xdr:rowOff>
    </xdr:to>
    <xdr:sp macro="" textlink="">
      <xdr:nvSpPr>
        <xdr:cNvPr id="66" name="フローチャート: 判断 65"/>
        <xdr:cNvSpPr/>
      </xdr:nvSpPr>
      <xdr:spPr>
        <a:xfrm>
          <a:off x="2857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41</xdr:row>
      <xdr:rowOff>131535</xdr:rowOff>
    </xdr:from>
    <xdr:to>
      <xdr:col>10</xdr:col>
      <xdr:colOff>165100</xdr:colOff>
      <xdr:row>42</xdr:row>
      <xdr:rowOff>61685</xdr:rowOff>
    </xdr:to>
    <xdr:sp macro="" textlink="">
      <xdr:nvSpPr>
        <xdr:cNvPr id="67" name="フローチャート: 判断 66"/>
        <xdr:cNvSpPr/>
      </xdr:nvSpPr>
      <xdr:spPr>
        <a:xfrm>
          <a:off x="1968500" y="716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74386</xdr:rowOff>
    </xdr:from>
    <xdr:to>
      <xdr:col>24</xdr:col>
      <xdr:colOff>114300</xdr:colOff>
      <xdr:row>33</xdr:row>
      <xdr:rowOff>4536</xdr:rowOff>
    </xdr:to>
    <xdr:sp macro="" textlink="">
      <xdr:nvSpPr>
        <xdr:cNvPr id="73" name="楕円 72"/>
        <xdr:cNvSpPr/>
      </xdr:nvSpPr>
      <xdr:spPr>
        <a:xfrm>
          <a:off x="4584700" y="556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27413</xdr:rowOff>
    </xdr:from>
    <xdr:ext cx="405111" cy="259045"/>
    <xdr:sp macro="" textlink="">
      <xdr:nvSpPr>
        <xdr:cNvPr id="74" name="【道路】&#10;有形固定資産減価償却率該当値テキスト"/>
        <xdr:cNvSpPr txBox="1"/>
      </xdr:nvSpPr>
      <xdr:spPr>
        <a:xfrm>
          <a:off x="4673600" y="551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58057</xdr:rowOff>
    </xdr:from>
    <xdr:to>
      <xdr:col>20</xdr:col>
      <xdr:colOff>38100</xdr:colOff>
      <xdr:row>34</xdr:row>
      <xdr:rowOff>159657</xdr:rowOff>
    </xdr:to>
    <xdr:sp macro="" textlink="">
      <xdr:nvSpPr>
        <xdr:cNvPr id="75" name="楕円 74"/>
        <xdr:cNvSpPr/>
      </xdr:nvSpPr>
      <xdr:spPr>
        <a:xfrm>
          <a:off x="3746500" y="588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32</xdr:row>
      <xdr:rowOff>125186</xdr:rowOff>
    </xdr:from>
    <xdr:to>
      <xdr:col>24</xdr:col>
      <xdr:colOff>63500</xdr:colOff>
      <xdr:row>34</xdr:row>
      <xdr:rowOff>108857</xdr:rowOff>
    </xdr:to>
    <xdr:cxnSp macro="">
      <xdr:nvCxnSpPr>
        <xdr:cNvPr id="76" name="直線コネクタ 75"/>
        <xdr:cNvCxnSpPr/>
      </xdr:nvCxnSpPr>
      <xdr:spPr>
        <a:xfrm flipV="1">
          <a:off x="3797300" y="5611586"/>
          <a:ext cx="8382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9072</xdr:rowOff>
    </xdr:from>
    <xdr:to>
      <xdr:col>15</xdr:col>
      <xdr:colOff>101600</xdr:colOff>
      <xdr:row>36</xdr:row>
      <xdr:rowOff>110672</xdr:rowOff>
    </xdr:to>
    <xdr:sp macro="" textlink="">
      <xdr:nvSpPr>
        <xdr:cNvPr id="77" name="楕円 76"/>
        <xdr:cNvSpPr/>
      </xdr:nvSpPr>
      <xdr:spPr>
        <a:xfrm>
          <a:off x="2857500" y="61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108857</xdr:rowOff>
    </xdr:from>
    <xdr:to>
      <xdr:col>19</xdr:col>
      <xdr:colOff>177800</xdr:colOff>
      <xdr:row>36</xdr:row>
      <xdr:rowOff>59872</xdr:rowOff>
    </xdr:to>
    <xdr:cxnSp macro="">
      <xdr:nvCxnSpPr>
        <xdr:cNvPr id="78" name="直線コネクタ 77"/>
        <xdr:cNvCxnSpPr/>
      </xdr:nvCxnSpPr>
      <xdr:spPr>
        <a:xfrm flipV="1">
          <a:off x="2908300" y="5938157"/>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115207</xdr:rowOff>
    </xdr:from>
    <xdr:to>
      <xdr:col>10</xdr:col>
      <xdr:colOff>165100</xdr:colOff>
      <xdr:row>38</xdr:row>
      <xdr:rowOff>45357</xdr:rowOff>
    </xdr:to>
    <xdr:sp macro="" textlink="">
      <xdr:nvSpPr>
        <xdr:cNvPr id="79" name="楕円 78"/>
        <xdr:cNvSpPr/>
      </xdr:nvSpPr>
      <xdr:spPr>
        <a:xfrm>
          <a:off x="1968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59872</xdr:rowOff>
    </xdr:from>
    <xdr:to>
      <xdr:col>15</xdr:col>
      <xdr:colOff>50800</xdr:colOff>
      <xdr:row>37</xdr:row>
      <xdr:rowOff>166007</xdr:rowOff>
    </xdr:to>
    <xdr:cxnSp macro="">
      <xdr:nvCxnSpPr>
        <xdr:cNvPr id="80" name="直線コネクタ 79"/>
        <xdr:cNvCxnSpPr/>
      </xdr:nvCxnSpPr>
      <xdr:spPr>
        <a:xfrm flipV="1">
          <a:off x="2019300" y="6232072"/>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167112</xdr:rowOff>
    </xdr:from>
    <xdr:ext cx="405111" cy="259045"/>
    <xdr:sp macro="" textlink="">
      <xdr:nvSpPr>
        <xdr:cNvPr id="81" name="n_1aveValue【道路】&#10;有形固定資産減価償却率"/>
        <xdr:cNvSpPr txBox="1"/>
      </xdr:nvSpPr>
      <xdr:spPr>
        <a:xfrm>
          <a:off x="35820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85470</xdr:rowOff>
    </xdr:from>
    <xdr:ext cx="405111" cy="259045"/>
    <xdr:sp macro="" textlink="">
      <xdr:nvSpPr>
        <xdr:cNvPr id="82" name="n_2aveValue【道路】&#10;有形固定資産減価償却率"/>
        <xdr:cNvSpPr txBox="1"/>
      </xdr:nvSpPr>
      <xdr:spPr>
        <a:xfrm>
          <a:off x="2705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52812</xdr:rowOff>
    </xdr:from>
    <xdr:ext cx="405111" cy="259045"/>
    <xdr:sp macro="" textlink="">
      <xdr:nvSpPr>
        <xdr:cNvPr id="83" name="n_3aveValue【道路】&#10;有形固定資産減価償却率"/>
        <xdr:cNvSpPr txBox="1"/>
      </xdr:nvSpPr>
      <xdr:spPr>
        <a:xfrm>
          <a:off x="1816744" y="725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4734</xdr:rowOff>
    </xdr:from>
    <xdr:ext cx="405111" cy="259045"/>
    <xdr:sp macro="" textlink="">
      <xdr:nvSpPr>
        <xdr:cNvPr id="84" name="n_1mainValue【道路】&#10;有形固定資産減価償却率"/>
        <xdr:cNvSpPr txBox="1"/>
      </xdr:nvSpPr>
      <xdr:spPr>
        <a:xfrm>
          <a:off x="3582044" y="566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127199</xdr:rowOff>
    </xdr:from>
    <xdr:ext cx="405111" cy="259045"/>
    <xdr:sp macro="" textlink="">
      <xdr:nvSpPr>
        <xdr:cNvPr id="85" name="n_2mainValue【道路】&#10;有形固定資産減価償却率"/>
        <xdr:cNvSpPr txBox="1"/>
      </xdr:nvSpPr>
      <xdr:spPr>
        <a:xfrm>
          <a:off x="2705744" y="595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61884</xdr:rowOff>
    </xdr:from>
    <xdr:ext cx="405111" cy="259045"/>
    <xdr:sp macro="" textlink="">
      <xdr:nvSpPr>
        <xdr:cNvPr id="86" name="n_3mainValue【道路】&#10;有形固定資産減価償却率"/>
        <xdr:cNvSpPr txBox="1"/>
      </xdr:nvSpPr>
      <xdr:spPr>
        <a:xfrm>
          <a:off x="18167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43</xdr:row>
      <xdr:rowOff>105427</xdr:rowOff>
    </xdr:from>
    <xdr:ext cx="531299" cy="259045"/>
    <xdr:sp macro="" textlink="">
      <xdr:nvSpPr>
        <xdr:cNvPr id="97" name="テキスト ボックス 96"/>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8" name="直線コネクタ 9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99" name="テキスト ボックス 98"/>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0" name="直線コネクタ 9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1" name="テキスト ボックス 100"/>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2" name="直線コネクタ 10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3" name="テキスト ボックス 102"/>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4" name="直線コネクタ 10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5" name="テキスト ボックス 104"/>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6" name="直線コネクタ 10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7" name="テキスト ボックス 10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8" name="直線コネクタ 10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9" name="テキスト ボックス 108"/>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4028</xdr:rowOff>
    </xdr:from>
    <xdr:to>
      <xdr:col>54</xdr:col>
      <xdr:colOff>189865</xdr:colOff>
      <xdr:row>41</xdr:row>
      <xdr:rowOff>158823</xdr:rowOff>
    </xdr:to>
    <xdr:cxnSp macro="">
      <xdr:nvCxnSpPr>
        <xdr:cNvPr id="113" name="直線コネクタ 112"/>
        <xdr:cNvCxnSpPr/>
      </xdr:nvCxnSpPr>
      <xdr:spPr>
        <a:xfrm flipV="1">
          <a:off x="10476865" y="5833328"/>
          <a:ext cx="0" cy="135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162650</xdr:rowOff>
    </xdr:from>
    <xdr:ext cx="534377" cy="259045"/>
    <xdr:sp macro="" textlink="">
      <xdr:nvSpPr>
        <xdr:cNvPr id="114" name="【道路】&#10;一人当たり延長最小値テキスト"/>
        <xdr:cNvSpPr txBox="1"/>
      </xdr:nvSpPr>
      <xdr:spPr>
        <a:xfrm>
          <a:off x="10515600" y="719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158823</xdr:rowOff>
    </xdr:from>
    <xdr:to>
      <xdr:col>55</xdr:col>
      <xdr:colOff>88900</xdr:colOff>
      <xdr:row>41</xdr:row>
      <xdr:rowOff>158823</xdr:rowOff>
    </xdr:to>
    <xdr:cxnSp macro="">
      <xdr:nvCxnSpPr>
        <xdr:cNvPr id="115" name="直線コネクタ 114"/>
        <xdr:cNvCxnSpPr/>
      </xdr:nvCxnSpPr>
      <xdr:spPr>
        <a:xfrm>
          <a:off x="10388600" y="718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122155</xdr:rowOff>
    </xdr:from>
    <xdr:ext cx="534377" cy="259045"/>
    <xdr:sp macro="" textlink="">
      <xdr:nvSpPr>
        <xdr:cNvPr id="116" name="【道路】&#10;一人当たり延長最大値テキスト"/>
        <xdr:cNvSpPr txBox="1"/>
      </xdr:nvSpPr>
      <xdr:spPr>
        <a:xfrm>
          <a:off x="10515600" y="5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4028</xdr:rowOff>
    </xdr:from>
    <xdr:to>
      <xdr:col>55</xdr:col>
      <xdr:colOff>88900</xdr:colOff>
      <xdr:row>34</xdr:row>
      <xdr:rowOff>4028</xdr:rowOff>
    </xdr:to>
    <xdr:cxnSp macro="">
      <xdr:nvCxnSpPr>
        <xdr:cNvPr id="117" name="直線コネクタ 116"/>
        <xdr:cNvCxnSpPr/>
      </xdr:nvCxnSpPr>
      <xdr:spPr>
        <a:xfrm>
          <a:off x="10388600" y="583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57548</xdr:rowOff>
    </xdr:from>
    <xdr:ext cx="534377" cy="259045"/>
    <xdr:sp macro="" textlink="">
      <xdr:nvSpPr>
        <xdr:cNvPr id="118" name="【道路】&#10;一人当たり延長平均値テキスト"/>
        <xdr:cNvSpPr txBox="1"/>
      </xdr:nvSpPr>
      <xdr:spPr>
        <a:xfrm>
          <a:off x="10515600" y="6229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79121</xdr:rowOff>
    </xdr:from>
    <xdr:to>
      <xdr:col>55</xdr:col>
      <xdr:colOff>50800</xdr:colOff>
      <xdr:row>37</xdr:row>
      <xdr:rowOff>9271</xdr:rowOff>
    </xdr:to>
    <xdr:sp macro="" textlink="">
      <xdr:nvSpPr>
        <xdr:cNvPr id="119" name="フローチャート: 判断 118"/>
        <xdr:cNvSpPr/>
      </xdr:nvSpPr>
      <xdr:spPr>
        <a:xfrm>
          <a:off x="10426700" y="625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82060</xdr:rowOff>
    </xdr:from>
    <xdr:to>
      <xdr:col>50</xdr:col>
      <xdr:colOff>165100</xdr:colOff>
      <xdr:row>38</xdr:row>
      <xdr:rowOff>12210</xdr:rowOff>
    </xdr:to>
    <xdr:sp macro="" textlink="">
      <xdr:nvSpPr>
        <xdr:cNvPr id="120" name="フローチャート: 判断 119"/>
        <xdr:cNvSpPr/>
      </xdr:nvSpPr>
      <xdr:spPr>
        <a:xfrm>
          <a:off x="9588500" y="64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150150</xdr:rowOff>
    </xdr:from>
    <xdr:to>
      <xdr:col>46</xdr:col>
      <xdr:colOff>38100</xdr:colOff>
      <xdr:row>38</xdr:row>
      <xdr:rowOff>80301</xdr:rowOff>
    </xdr:to>
    <xdr:sp macro="" textlink="">
      <xdr:nvSpPr>
        <xdr:cNvPr id="121" name="フローチャート: 判断 120"/>
        <xdr:cNvSpPr/>
      </xdr:nvSpPr>
      <xdr:spPr>
        <a:xfrm>
          <a:off x="8699500" y="64938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108186</xdr:rowOff>
    </xdr:from>
    <xdr:to>
      <xdr:col>41</xdr:col>
      <xdr:colOff>101600</xdr:colOff>
      <xdr:row>40</xdr:row>
      <xdr:rowOff>38336</xdr:rowOff>
    </xdr:to>
    <xdr:sp macro="" textlink="">
      <xdr:nvSpPr>
        <xdr:cNvPr id="122" name="フローチャート: 判断 121"/>
        <xdr:cNvSpPr/>
      </xdr:nvSpPr>
      <xdr:spPr>
        <a:xfrm>
          <a:off x="7810500" y="679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18216</xdr:rowOff>
    </xdr:from>
    <xdr:to>
      <xdr:col>55</xdr:col>
      <xdr:colOff>50800</xdr:colOff>
      <xdr:row>36</xdr:row>
      <xdr:rowOff>119816</xdr:rowOff>
    </xdr:to>
    <xdr:sp macro="" textlink="">
      <xdr:nvSpPr>
        <xdr:cNvPr id="128" name="楕円 127"/>
        <xdr:cNvSpPr/>
      </xdr:nvSpPr>
      <xdr:spPr>
        <a:xfrm>
          <a:off x="10426700" y="619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41093</xdr:rowOff>
    </xdr:from>
    <xdr:ext cx="534377" cy="259045"/>
    <xdr:sp macro="" textlink="">
      <xdr:nvSpPr>
        <xdr:cNvPr id="129" name="【道路】&#10;一人当たり延長該当値テキスト"/>
        <xdr:cNvSpPr txBox="1"/>
      </xdr:nvSpPr>
      <xdr:spPr>
        <a:xfrm>
          <a:off x="10515600" y="604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131536</xdr:rowOff>
    </xdr:from>
    <xdr:to>
      <xdr:col>50</xdr:col>
      <xdr:colOff>165100</xdr:colOff>
      <xdr:row>37</xdr:row>
      <xdr:rowOff>61686</xdr:rowOff>
    </xdr:to>
    <xdr:sp macro="" textlink="">
      <xdr:nvSpPr>
        <xdr:cNvPr id="130" name="楕円 129"/>
        <xdr:cNvSpPr/>
      </xdr:nvSpPr>
      <xdr:spPr>
        <a:xfrm>
          <a:off x="9588500" y="630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69016</xdr:rowOff>
    </xdr:from>
    <xdr:to>
      <xdr:col>55</xdr:col>
      <xdr:colOff>0</xdr:colOff>
      <xdr:row>37</xdr:row>
      <xdr:rowOff>10886</xdr:rowOff>
    </xdr:to>
    <xdr:cxnSp macro="">
      <xdr:nvCxnSpPr>
        <xdr:cNvPr id="131" name="直線コネクタ 130"/>
        <xdr:cNvCxnSpPr/>
      </xdr:nvCxnSpPr>
      <xdr:spPr>
        <a:xfrm flipV="1">
          <a:off x="9639300" y="6241216"/>
          <a:ext cx="838200" cy="11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153253</xdr:rowOff>
    </xdr:from>
    <xdr:to>
      <xdr:col>46</xdr:col>
      <xdr:colOff>38100</xdr:colOff>
      <xdr:row>37</xdr:row>
      <xdr:rowOff>83403</xdr:rowOff>
    </xdr:to>
    <xdr:sp macro="" textlink="">
      <xdr:nvSpPr>
        <xdr:cNvPr id="132" name="楕円 131"/>
        <xdr:cNvSpPr/>
      </xdr:nvSpPr>
      <xdr:spPr>
        <a:xfrm>
          <a:off x="8699500" y="632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10886</xdr:rowOff>
    </xdr:from>
    <xdr:to>
      <xdr:col>50</xdr:col>
      <xdr:colOff>114300</xdr:colOff>
      <xdr:row>37</xdr:row>
      <xdr:rowOff>32603</xdr:rowOff>
    </xdr:to>
    <xdr:cxnSp macro="">
      <xdr:nvCxnSpPr>
        <xdr:cNvPr id="133" name="直線コネクタ 132"/>
        <xdr:cNvCxnSpPr/>
      </xdr:nvCxnSpPr>
      <xdr:spPr>
        <a:xfrm flipV="1">
          <a:off x="8750300" y="6354536"/>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7275</xdr:rowOff>
    </xdr:from>
    <xdr:to>
      <xdr:col>41</xdr:col>
      <xdr:colOff>101600</xdr:colOff>
      <xdr:row>37</xdr:row>
      <xdr:rowOff>108875</xdr:rowOff>
    </xdr:to>
    <xdr:sp macro="" textlink="">
      <xdr:nvSpPr>
        <xdr:cNvPr id="134" name="楕円 133"/>
        <xdr:cNvSpPr/>
      </xdr:nvSpPr>
      <xdr:spPr>
        <a:xfrm>
          <a:off x="7810500" y="63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32603</xdr:rowOff>
    </xdr:from>
    <xdr:to>
      <xdr:col>45</xdr:col>
      <xdr:colOff>177800</xdr:colOff>
      <xdr:row>37</xdr:row>
      <xdr:rowOff>58075</xdr:rowOff>
    </xdr:to>
    <xdr:cxnSp macro="">
      <xdr:nvCxnSpPr>
        <xdr:cNvPr id="135" name="直線コネクタ 134"/>
        <xdr:cNvCxnSpPr/>
      </xdr:nvCxnSpPr>
      <xdr:spPr>
        <a:xfrm flipV="1">
          <a:off x="7861300" y="6376253"/>
          <a:ext cx="889000" cy="2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3337</xdr:rowOff>
    </xdr:from>
    <xdr:ext cx="534377" cy="259045"/>
    <xdr:sp macro="" textlink="">
      <xdr:nvSpPr>
        <xdr:cNvPr id="136" name="n_1aveValue【道路】&#10;一人当たり延長"/>
        <xdr:cNvSpPr txBox="1"/>
      </xdr:nvSpPr>
      <xdr:spPr>
        <a:xfrm>
          <a:off x="9359411" y="651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71428</xdr:rowOff>
    </xdr:from>
    <xdr:ext cx="534377" cy="259045"/>
    <xdr:sp macro="" textlink="">
      <xdr:nvSpPr>
        <xdr:cNvPr id="137" name="n_2aveValue【道路】&#10;一人当たり延長"/>
        <xdr:cNvSpPr txBox="1"/>
      </xdr:nvSpPr>
      <xdr:spPr>
        <a:xfrm>
          <a:off x="8483111" y="658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29463</xdr:rowOff>
    </xdr:from>
    <xdr:ext cx="534377" cy="259045"/>
    <xdr:sp macro="" textlink="">
      <xdr:nvSpPr>
        <xdr:cNvPr id="138" name="n_3aveValue【道路】&#10;一人当たり延長"/>
        <xdr:cNvSpPr txBox="1"/>
      </xdr:nvSpPr>
      <xdr:spPr>
        <a:xfrm>
          <a:off x="7594111" y="688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78213</xdr:rowOff>
    </xdr:from>
    <xdr:ext cx="534377" cy="259045"/>
    <xdr:sp macro="" textlink="">
      <xdr:nvSpPr>
        <xdr:cNvPr id="139" name="n_1mainValue【道路】&#10;一人当たり延長"/>
        <xdr:cNvSpPr txBox="1"/>
      </xdr:nvSpPr>
      <xdr:spPr>
        <a:xfrm>
          <a:off x="9359411" y="607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99930</xdr:rowOff>
    </xdr:from>
    <xdr:ext cx="534377" cy="259045"/>
    <xdr:sp macro="" textlink="">
      <xdr:nvSpPr>
        <xdr:cNvPr id="140" name="n_2mainValue【道路】&#10;一人当たり延長"/>
        <xdr:cNvSpPr txBox="1"/>
      </xdr:nvSpPr>
      <xdr:spPr>
        <a:xfrm>
          <a:off x="8483111" y="610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125402</xdr:rowOff>
    </xdr:from>
    <xdr:ext cx="534377" cy="259045"/>
    <xdr:sp macro="" textlink="">
      <xdr:nvSpPr>
        <xdr:cNvPr id="141" name="n_3mainValue【道路】&#10;一人当たり延長"/>
        <xdr:cNvSpPr txBox="1"/>
      </xdr:nvSpPr>
      <xdr:spPr>
        <a:xfrm>
          <a:off x="7594111" y="612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2" name="テキスト ボックス 15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53" name="直線コネクタ 152"/>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64</xdr:row>
      <xdr:rowOff>29227</xdr:rowOff>
    </xdr:from>
    <xdr:ext cx="403059" cy="259045"/>
    <xdr:sp macro="" textlink="">
      <xdr:nvSpPr>
        <xdr:cNvPr id="154" name="テキスト ボックス 153"/>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55" name="直線コネクタ 154"/>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56" name="テキスト ボックス 155"/>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57" name="直線コネクタ 156"/>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58" name="テキスト ボックス 157"/>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9" name="直線コネクタ 15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0" name="テキスト ボックス 15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61" name="直線コネクタ 160"/>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62" name="テキスト ボックス 161"/>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63" name="直線コネクタ 162"/>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64" name="テキスト ボックス 163"/>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65" name="直線コネクタ 164"/>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66" name="テキスト ボックス 165"/>
        <xdr:cNvSpPr txBox="1"/>
      </xdr:nvSpPr>
      <xdr:spPr>
        <a:xfrm>
          <a:off x="358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8" name="テキスト ボックス 16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133350</xdr:rowOff>
    </xdr:from>
    <xdr:to>
      <xdr:col>24</xdr:col>
      <xdr:colOff>62865</xdr:colOff>
      <xdr:row>63</xdr:row>
      <xdr:rowOff>161925</xdr:rowOff>
    </xdr:to>
    <xdr:cxnSp macro="">
      <xdr:nvCxnSpPr>
        <xdr:cNvPr id="170" name="直線コネクタ 169"/>
        <xdr:cNvCxnSpPr/>
      </xdr:nvCxnSpPr>
      <xdr:spPr>
        <a:xfrm flipV="1">
          <a:off x="4634865" y="95631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165752</xdr:rowOff>
    </xdr:from>
    <xdr:ext cx="405111" cy="259045"/>
    <xdr:sp macro="" textlink="">
      <xdr:nvSpPr>
        <xdr:cNvPr id="171" name="【橋りょう・トンネル】&#10;有形固定資産減価償却率最小値テキスト"/>
        <xdr:cNvSpPr txBox="1"/>
      </xdr:nvSpPr>
      <xdr:spPr>
        <a:xfrm>
          <a:off x="4673600" y="1096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161925</xdr:rowOff>
    </xdr:from>
    <xdr:to>
      <xdr:col>24</xdr:col>
      <xdr:colOff>152400</xdr:colOff>
      <xdr:row>63</xdr:row>
      <xdr:rowOff>161925</xdr:rowOff>
    </xdr:to>
    <xdr:cxnSp macro="">
      <xdr:nvCxnSpPr>
        <xdr:cNvPr id="172" name="直線コネクタ 171"/>
        <xdr:cNvCxnSpPr/>
      </xdr:nvCxnSpPr>
      <xdr:spPr>
        <a:xfrm>
          <a:off x="4546600" y="1096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80027</xdr:rowOff>
    </xdr:from>
    <xdr:ext cx="405111" cy="259045"/>
    <xdr:sp macro="" textlink="">
      <xdr:nvSpPr>
        <xdr:cNvPr id="173" name="【橋りょう・トンネル】&#10;有形固定資産減価償却率最大値テキスト"/>
        <xdr:cNvSpPr txBox="1"/>
      </xdr:nvSpPr>
      <xdr:spPr>
        <a:xfrm>
          <a:off x="46736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133350</xdr:rowOff>
    </xdr:from>
    <xdr:to>
      <xdr:col>24</xdr:col>
      <xdr:colOff>152400</xdr:colOff>
      <xdr:row>55</xdr:row>
      <xdr:rowOff>133350</xdr:rowOff>
    </xdr:to>
    <xdr:cxnSp macro="">
      <xdr:nvCxnSpPr>
        <xdr:cNvPr id="174" name="直線コネクタ 173"/>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137177</xdr:rowOff>
    </xdr:from>
    <xdr:ext cx="405111" cy="259045"/>
    <xdr:sp macro="" textlink="">
      <xdr:nvSpPr>
        <xdr:cNvPr id="175" name="【橋りょう・トンネル】&#10;有形固定資産減価償却率平均値テキスト"/>
        <xdr:cNvSpPr txBox="1"/>
      </xdr:nvSpPr>
      <xdr:spPr>
        <a:xfrm>
          <a:off x="4673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6" name="フローチャート: 判断 175"/>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77" name="フローチャート: 判断 176"/>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73025</xdr:rowOff>
    </xdr:from>
    <xdr:to>
      <xdr:col>15</xdr:col>
      <xdr:colOff>101600</xdr:colOff>
      <xdr:row>62</xdr:row>
      <xdr:rowOff>3175</xdr:rowOff>
    </xdr:to>
    <xdr:sp macro="" textlink="">
      <xdr:nvSpPr>
        <xdr:cNvPr id="178" name="フローチャート: 判断 177"/>
        <xdr:cNvSpPr/>
      </xdr:nvSpPr>
      <xdr:spPr>
        <a:xfrm>
          <a:off x="2857500" y="1053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63</xdr:row>
      <xdr:rowOff>34925</xdr:rowOff>
    </xdr:from>
    <xdr:to>
      <xdr:col>10</xdr:col>
      <xdr:colOff>165100</xdr:colOff>
      <xdr:row>63</xdr:row>
      <xdr:rowOff>136525</xdr:rowOff>
    </xdr:to>
    <xdr:sp macro="" textlink="">
      <xdr:nvSpPr>
        <xdr:cNvPr id="179" name="フローチャート: 判断 178"/>
        <xdr:cNvSpPr/>
      </xdr:nvSpPr>
      <xdr:spPr>
        <a:xfrm>
          <a:off x="1968500" y="1083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168275</xdr:rowOff>
    </xdr:from>
    <xdr:to>
      <xdr:col>24</xdr:col>
      <xdr:colOff>114300</xdr:colOff>
      <xdr:row>56</xdr:row>
      <xdr:rowOff>98425</xdr:rowOff>
    </xdr:to>
    <xdr:sp macro="" textlink="">
      <xdr:nvSpPr>
        <xdr:cNvPr id="185" name="楕円 184"/>
        <xdr:cNvSpPr/>
      </xdr:nvSpPr>
      <xdr:spPr>
        <a:xfrm>
          <a:off x="4584700" y="959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83202</xdr:rowOff>
    </xdr:from>
    <xdr:ext cx="405111" cy="259045"/>
    <xdr:sp macro="" textlink="">
      <xdr:nvSpPr>
        <xdr:cNvPr id="186" name="【橋りょう・トンネル】&#10;有形固定資産減価償却率該当値テキスト"/>
        <xdr:cNvSpPr txBox="1"/>
      </xdr:nvSpPr>
      <xdr:spPr>
        <a:xfrm>
          <a:off x="4673600" y="951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158750</xdr:rowOff>
    </xdr:from>
    <xdr:to>
      <xdr:col>20</xdr:col>
      <xdr:colOff>38100</xdr:colOff>
      <xdr:row>57</xdr:row>
      <xdr:rowOff>88900</xdr:rowOff>
    </xdr:to>
    <xdr:sp macro="" textlink="">
      <xdr:nvSpPr>
        <xdr:cNvPr id="187" name="楕円 186"/>
        <xdr:cNvSpPr/>
      </xdr:nvSpPr>
      <xdr:spPr>
        <a:xfrm>
          <a:off x="37465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47625</xdr:rowOff>
    </xdr:from>
    <xdr:to>
      <xdr:col>24</xdr:col>
      <xdr:colOff>63500</xdr:colOff>
      <xdr:row>57</xdr:row>
      <xdr:rowOff>38100</xdr:rowOff>
    </xdr:to>
    <xdr:cxnSp macro="">
      <xdr:nvCxnSpPr>
        <xdr:cNvPr id="188" name="直線コネクタ 187"/>
        <xdr:cNvCxnSpPr/>
      </xdr:nvCxnSpPr>
      <xdr:spPr>
        <a:xfrm flipV="1">
          <a:off x="3797300" y="9648825"/>
          <a:ext cx="8382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149225</xdr:rowOff>
    </xdr:from>
    <xdr:to>
      <xdr:col>15</xdr:col>
      <xdr:colOff>101600</xdr:colOff>
      <xdr:row>58</xdr:row>
      <xdr:rowOff>79375</xdr:rowOff>
    </xdr:to>
    <xdr:sp macro="" textlink="">
      <xdr:nvSpPr>
        <xdr:cNvPr id="189" name="楕円 188"/>
        <xdr:cNvSpPr/>
      </xdr:nvSpPr>
      <xdr:spPr>
        <a:xfrm>
          <a:off x="2857500"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38100</xdr:rowOff>
    </xdr:from>
    <xdr:to>
      <xdr:col>19</xdr:col>
      <xdr:colOff>177800</xdr:colOff>
      <xdr:row>58</xdr:row>
      <xdr:rowOff>28575</xdr:rowOff>
    </xdr:to>
    <xdr:cxnSp macro="">
      <xdr:nvCxnSpPr>
        <xdr:cNvPr id="190" name="直線コネクタ 189"/>
        <xdr:cNvCxnSpPr/>
      </xdr:nvCxnSpPr>
      <xdr:spPr>
        <a:xfrm flipV="1">
          <a:off x="2908300" y="9810750"/>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130175</xdr:rowOff>
    </xdr:from>
    <xdr:to>
      <xdr:col>10</xdr:col>
      <xdr:colOff>165100</xdr:colOff>
      <xdr:row>59</xdr:row>
      <xdr:rowOff>60325</xdr:rowOff>
    </xdr:to>
    <xdr:sp macro="" textlink="">
      <xdr:nvSpPr>
        <xdr:cNvPr id="191" name="楕円 190"/>
        <xdr:cNvSpPr/>
      </xdr:nvSpPr>
      <xdr:spPr>
        <a:xfrm>
          <a:off x="19685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28575</xdr:rowOff>
    </xdr:from>
    <xdr:to>
      <xdr:col>15</xdr:col>
      <xdr:colOff>50800</xdr:colOff>
      <xdr:row>59</xdr:row>
      <xdr:rowOff>9525</xdr:rowOff>
    </xdr:to>
    <xdr:cxnSp macro="">
      <xdr:nvCxnSpPr>
        <xdr:cNvPr id="192" name="直線コネクタ 191"/>
        <xdr:cNvCxnSpPr/>
      </xdr:nvCxnSpPr>
      <xdr:spPr>
        <a:xfrm flipV="1">
          <a:off x="2019300" y="997267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41927</xdr:rowOff>
    </xdr:from>
    <xdr:ext cx="405111" cy="259045"/>
    <xdr:sp macro="" textlink="">
      <xdr:nvSpPr>
        <xdr:cNvPr id="193" name="n_1aveValue【橋りょう・トンネル】&#10;有形固定資産減価償却率"/>
        <xdr:cNvSpPr txBox="1"/>
      </xdr:nvSpPr>
      <xdr:spPr>
        <a:xfrm>
          <a:off x="3582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165752</xdr:rowOff>
    </xdr:from>
    <xdr:ext cx="405111" cy="259045"/>
    <xdr:sp macro="" textlink="">
      <xdr:nvSpPr>
        <xdr:cNvPr id="194" name="n_2aveValue【橋りょう・トンネル】&#10;有形固定資産減価償却率"/>
        <xdr:cNvSpPr txBox="1"/>
      </xdr:nvSpPr>
      <xdr:spPr>
        <a:xfrm>
          <a:off x="2705744" y="1062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127652</xdr:rowOff>
    </xdr:from>
    <xdr:ext cx="405111" cy="259045"/>
    <xdr:sp macro="" textlink="">
      <xdr:nvSpPr>
        <xdr:cNvPr id="195" name="n_3aveValue【橋りょう・トンネル】&#10;有形固定資産減価償却率"/>
        <xdr:cNvSpPr txBox="1"/>
      </xdr:nvSpPr>
      <xdr:spPr>
        <a:xfrm>
          <a:off x="1816744"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105427</xdr:rowOff>
    </xdr:from>
    <xdr:ext cx="405111" cy="259045"/>
    <xdr:sp macro="" textlink="">
      <xdr:nvSpPr>
        <xdr:cNvPr id="196" name="n_1mainValue【橋りょう・トンネル】&#10;有形固定資産減価償却率"/>
        <xdr:cNvSpPr txBox="1"/>
      </xdr:nvSpPr>
      <xdr:spPr>
        <a:xfrm>
          <a:off x="3582044" y="953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95902</xdr:rowOff>
    </xdr:from>
    <xdr:ext cx="405111" cy="259045"/>
    <xdr:sp macro="" textlink="">
      <xdr:nvSpPr>
        <xdr:cNvPr id="197" name="n_2mainValue【橋りょう・トンネル】&#10;有形固定資産減価償却率"/>
        <xdr:cNvSpPr txBox="1"/>
      </xdr:nvSpPr>
      <xdr:spPr>
        <a:xfrm>
          <a:off x="270574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76852</xdr:rowOff>
    </xdr:from>
    <xdr:ext cx="405111" cy="259045"/>
    <xdr:sp macro="" textlink="">
      <xdr:nvSpPr>
        <xdr:cNvPr id="198" name="n_3mainValue【橋りょう・トンネル】&#10;有形固定資産減価償却率"/>
        <xdr:cNvSpPr txBox="1"/>
      </xdr:nvSpPr>
      <xdr:spPr>
        <a:xfrm>
          <a:off x="1816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2" name="テキスト ボックス 21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4" name="テキスト ボックス 21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6" name="テキスト ボックス 21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8" name="テキスト ボックス 21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110055</xdr:rowOff>
    </xdr:from>
    <xdr:to>
      <xdr:col>54</xdr:col>
      <xdr:colOff>189865</xdr:colOff>
      <xdr:row>63</xdr:row>
      <xdr:rowOff>158437</xdr:rowOff>
    </xdr:to>
    <xdr:cxnSp macro="">
      <xdr:nvCxnSpPr>
        <xdr:cNvPr id="222" name="直線コネクタ 221"/>
        <xdr:cNvCxnSpPr/>
      </xdr:nvCxnSpPr>
      <xdr:spPr>
        <a:xfrm flipV="1">
          <a:off x="10476865" y="9539805"/>
          <a:ext cx="0" cy="1419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162264</xdr:rowOff>
    </xdr:from>
    <xdr:ext cx="534377" cy="259045"/>
    <xdr:sp macro="" textlink="">
      <xdr:nvSpPr>
        <xdr:cNvPr id="223" name="【橋りょう・トンネル】&#10;一人当たり有形固定資産（償却資産）額最小値テキスト"/>
        <xdr:cNvSpPr txBox="1"/>
      </xdr:nvSpPr>
      <xdr:spPr>
        <a:xfrm>
          <a:off x="10515600" y="1096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158437</xdr:rowOff>
    </xdr:from>
    <xdr:to>
      <xdr:col>55</xdr:col>
      <xdr:colOff>88900</xdr:colOff>
      <xdr:row>63</xdr:row>
      <xdr:rowOff>158437</xdr:rowOff>
    </xdr:to>
    <xdr:cxnSp macro="">
      <xdr:nvCxnSpPr>
        <xdr:cNvPr id="224" name="直線コネクタ 223"/>
        <xdr:cNvCxnSpPr/>
      </xdr:nvCxnSpPr>
      <xdr:spPr>
        <a:xfrm>
          <a:off x="10388600" y="109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56732</xdr:rowOff>
    </xdr:from>
    <xdr:ext cx="599010" cy="259045"/>
    <xdr:sp macro="" textlink="">
      <xdr:nvSpPr>
        <xdr:cNvPr id="225" name="【橋りょう・トンネル】&#10;一人当たり有形固定資産（償却資産）額最大値テキスト"/>
        <xdr:cNvSpPr txBox="1"/>
      </xdr:nvSpPr>
      <xdr:spPr>
        <a:xfrm>
          <a:off x="10515600" y="9315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110055</xdr:rowOff>
    </xdr:from>
    <xdr:to>
      <xdr:col>55</xdr:col>
      <xdr:colOff>88900</xdr:colOff>
      <xdr:row>55</xdr:row>
      <xdr:rowOff>110055</xdr:rowOff>
    </xdr:to>
    <xdr:cxnSp macro="">
      <xdr:nvCxnSpPr>
        <xdr:cNvPr id="226" name="直線コネクタ 225"/>
        <xdr:cNvCxnSpPr/>
      </xdr:nvCxnSpPr>
      <xdr:spPr>
        <a:xfrm>
          <a:off x="10388600" y="953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38360</xdr:rowOff>
    </xdr:from>
    <xdr:ext cx="599010" cy="259045"/>
    <xdr:sp macro="" textlink="">
      <xdr:nvSpPr>
        <xdr:cNvPr id="227" name="【橋りょう・トンネル】&#10;一人当たり有形固定資産（償却資産）額平均値テキスト"/>
        <xdr:cNvSpPr txBox="1"/>
      </xdr:nvSpPr>
      <xdr:spPr>
        <a:xfrm>
          <a:off x="10515600" y="101539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15483</xdr:rowOff>
    </xdr:from>
    <xdr:to>
      <xdr:col>55</xdr:col>
      <xdr:colOff>50800</xdr:colOff>
      <xdr:row>60</xdr:row>
      <xdr:rowOff>117083</xdr:rowOff>
    </xdr:to>
    <xdr:sp macro="" textlink="">
      <xdr:nvSpPr>
        <xdr:cNvPr id="228" name="フローチャート: 判断 227"/>
        <xdr:cNvSpPr/>
      </xdr:nvSpPr>
      <xdr:spPr>
        <a:xfrm>
          <a:off x="10426700" y="1030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29360</xdr:rowOff>
    </xdr:from>
    <xdr:to>
      <xdr:col>50</xdr:col>
      <xdr:colOff>165100</xdr:colOff>
      <xdr:row>60</xdr:row>
      <xdr:rowOff>130960</xdr:rowOff>
    </xdr:to>
    <xdr:sp macro="" textlink="">
      <xdr:nvSpPr>
        <xdr:cNvPr id="229" name="フローチャート: 判断 228"/>
        <xdr:cNvSpPr/>
      </xdr:nvSpPr>
      <xdr:spPr>
        <a:xfrm>
          <a:off x="9588500" y="1031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39840</xdr:rowOff>
    </xdr:from>
    <xdr:to>
      <xdr:col>46</xdr:col>
      <xdr:colOff>38100</xdr:colOff>
      <xdr:row>60</xdr:row>
      <xdr:rowOff>141440</xdr:rowOff>
    </xdr:to>
    <xdr:sp macro="" textlink="">
      <xdr:nvSpPr>
        <xdr:cNvPr id="230" name="フローチャート: 判断 229"/>
        <xdr:cNvSpPr/>
      </xdr:nvSpPr>
      <xdr:spPr>
        <a:xfrm>
          <a:off x="8699500" y="1032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97100</xdr:rowOff>
    </xdr:from>
    <xdr:to>
      <xdr:col>41</xdr:col>
      <xdr:colOff>101600</xdr:colOff>
      <xdr:row>60</xdr:row>
      <xdr:rowOff>27250</xdr:rowOff>
    </xdr:to>
    <xdr:sp macro="" textlink="">
      <xdr:nvSpPr>
        <xdr:cNvPr id="231" name="フローチャート: 判断 230"/>
        <xdr:cNvSpPr/>
      </xdr:nvSpPr>
      <xdr:spPr>
        <a:xfrm>
          <a:off x="7810500" y="1021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107637</xdr:rowOff>
    </xdr:from>
    <xdr:to>
      <xdr:col>55</xdr:col>
      <xdr:colOff>50800</xdr:colOff>
      <xdr:row>64</xdr:row>
      <xdr:rowOff>37787</xdr:rowOff>
    </xdr:to>
    <xdr:sp macro="" textlink="">
      <xdr:nvSpPr>
        <xdr:cNvPr id="237" name="楕円 236"/>
        <xdr:cNvSpPr/>
      </xdr:nvSpPr>
      <xdr:spPr>
        <a:xfrm>
          <a:off x="10426700" y="109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22564</xdr:rowOff>
    </xdr:from>
    <xdr:ext cx="534377" cy="259045"/>
    <xdr:sp macro="" textlink="">
      <xdr:nvSpPr>
        <xdr:cNvPr id="238" name="【橋りょう・トンネル】&#10;一人当たり有形固定資産（償却資産）額該当値テキスト"/>
        <xdr:cNvSpPr txBox="1"/>
      </xdr:nvSpPr>
      <xdr:spPr>
        <a:xfrm>
          <a:off x="10515600" y="1082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109348</xdr:rowOff>
    </xdr:from>
    <xdr:to>
      <xdr:col>50</xdr:col>
      <xdr:colOff>165100</xdr:colOff>
      <xdr:row>64</xdr:row>
      <xdr:rowOff>39498</xdr:rowOff>
    </xdr:to>
    <xdr:sp macro="" textlink="">
      <xdr:nvSpPr>
        <xdr:cNvPr id="239" name="楕円 238"/>
        <xdr:cNvSpPr/>
      </xdr:nvSpPr>
      <xdr:spPr>
        <a:xfrm>
          <a:off x="9588500" y="1091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158437</xdr:rowOff>
    </xdr:from>
    <xdr:to>
      <xdr:col>55</xdr:col>
      <xdr:colOff>0</xdr:colOff>
      <xdr:row>63</xdr:row>
      <xdr:rowOff>160148</xdr:rowOff>
    </xdr:to>
    <xdr:cxnSp macro="">
      <xdr:nvCxnSpPr>
        <xdr:cNvPr id="240" name="直線コネクタ 239"/>
        <xdr:cNvCxnSpPr/>
      </xdr:nvCxnSpPr>
      <xdr:spPr>
        <a:xfrm flipV="1">
          <a:off x="9639300" y="10959787"/>
          <a:ext cx="838200" cy="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109506</xdr:rowOff>
    </xdr:from>
    <xdr:to>
      <xdr:col>46</xdr:col>
      <xdr:colOff>38100</xdr:colOff>
      <xdr:row>64</xdr:row>
      <xdr:rowOff>39656</xdr:rowOff>
    </xdr:to>
    <xdr:sp macro="" textlink="">
      <xdr:nvSpPr>
        <xdr:cNvPr id="241" name="楕円 240"/>
        <xdr:cNvSpPr/>
      </xdr:nvSpPr>
      <xdr:spPr>
        <a:xfrm>
          <a:off x="8699500" y="1091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160148</xdr:rowOff>
    </xdr:from>
    <xdr:to>
      <xdr:col>50</xdr:col>
      <xdr:colOff>114300</xdr:colOff>
      <xdr:row>63</xdr:row>
      <xdr:rowOff>160306</xdr:rowOff>
    </xdr:to>
    <xdr:cxnSp macro="">
      <xdr:nvCxnSpPr>
        <xdr:cNvPr id="242" name="直線コネクタ 241"/>
        <xdr:cNvCxnSpPr/>
      </xdr:nvCxnSpPr>
      <xdr:spPr>
        <a:xfrm flipV="1">
          <a:off x="8750300" y="10961498"/>
          <a:ext cx="889000" cy="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110113</xdr:rowOff>
    </xdr:from>
    <xdr:to>
      <xdr:col>41</xdr:col>
      <xdr:colOff>101600</xdr:colOff>
      <xdr:row>64</xdr:row>
      <xdr:rowOff>40263</xdr:rowOff>
    </xdr:to>
    <xdr:sp macro="" textlink="">
      <xdr:nvSpPr>
        <xdr:cNvPr id="243" name="楕円 242"/>
        <xdr:cNvSpPr/>
      </xdr:nvSpPr>
      <xdr:spPr>
        <a:xfrm>
          <a:off x="7810500" y="1091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160306</xdr:rowOff>
    </xdr:from>
    <xdr:to>
      <xdr:col>45</xdr:col>
      <xdr:colOff>177800</xdr:colOff>
      <xdr:row>63</xdr:row>
      <xdr:rowOff>160913</xdr:rowOff>
    </xdr:to>
    <xdr:cxnSp macro="">
      <xdr:nvCxnSpPr>
        <xdr:cNvPr id="244" name="直線コネクタ 243"/>
        <xdr:cNvCxnSpPr/>
      </xdr:nvCxnSpPr>
      <xdr:spPr>
        <a:xfrm flipV="1">
          <a:off x="7861300" y="10961656"/>
          <a:ext cx="889000" cy="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58</xdr:row>
      <xdr:rowOff>147487</xdr:rowOff>
    </xdr:from>
    <xdr:ext cx="599010" cy="259045"/>
    <xdr:sp macro="" textlink="">
      <xdr:nvSpPr>
        <xdr:cNvPr id="245" name="n_1aveValue【橋りょう・トンネル】&#10;一人当たり有形固定資産（償却資産）額"/>
        <xdr:cNvSpPr txBox="1"/>
      </xdr:nvSpPr>
      <xdr:spPr>
        <a:xfrm>
          <a:off x="9327095" y="1009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157967</xdr:rowOff>
    </xdr:from>
    <xdr:ext cx="599010" cy="259045"/>
    <xdr:sp macro="" textlink="">
      <xdr:nvSpPr>
        <xdr:cNvPr id="246" name="n_2aveValue【橋りょう・トンネル】&#10;一人当たり有形固定資産（償却資産）額"/>
        <xdr:cNvSpPr txBox="1"/>
      </xdr:nvSpPr>
      <xdr:spPr>
        <a:xfrm>
          <a:off x="8450795" y="10102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43777</xdr:rowOff>
    </xdr:from>
    <xdr:ext cx="599010" cy="259045"/>
    <xdr:sp macro="" textlink="">
      <xdr:nvSpPr>
        <xdr:cNvPr id="247" name="n_3aveValue【橋りょう・トンネル】&#10;一人当たり有形固定資産（償却資産）額"/>
        <xdr:cNvSpPr txBox="1"/>
      </xdr:nvSpPr>
      <xdr:spPr>
        <a:xfrm>
          <a:off x="7561795" y="998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30625</xdr:rowOff>
    </xdr:from>
    <xdr:ext cx="534377" cy="259045"/>
    <xdr:sp macro="" textlink="">
      <xdr:nvSpPr>
        <xdr:cNvPr id="248" name="n_1mainValue【橋りょう・トンネル】&#10;一人当たり有形固定資産（償却資産）額"/>
        <xdr:cNvSpPr txBox="1"/>
      </xdr:nvSpPr>
      <xdr:spPr>
        <a:xfrm>
          <a:off x="9359411" y="1100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30783</xdr:rowOff>
    </xdr:from>
    <xdr:ext cx="534377" cy="259045"/>
    <xdr:sp macro="" textlink="">
      <xdr:nvSpPr>
        <xdr:cNvPr id="249" name="n_2mainValue【橋りょう・トンネル】&#10;一人当たり有形固定資産（償却資産）額"/>
        <xdr:cNvSpPr txBox="1"/>
      </xdr:nvSpPr>
      <xdr:spPr>
        <a:xfrm>
          <a:off x="8483111" y="1100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31390</xdr:rowOff>
    </xdr:from>
    <xdr:ext cx="534377" cy="259045"/>
    <xdr:sp macro="" textlink="">
      <xdr:nvSpPr>
        <xdr:cNvPr id="250" name="n_3mainValue【橋りょう・トンネル】&#10;一人当たり有形固定資産（償却資産）額"/>
        <xdr:cNvSpPr txBox="1"/>
      </xdr:nvSpPr>
      <xdr:spPr>
        <a:xfrm>
          <a:off x="7594111" y="1100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9" name="正方形/長方形 25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0" name="正方形/長方形 25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1" name="正方形/長方形 26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2" name="正方形/長方形 26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3" name="正方形/長方形 26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4" name="正方形/長方形 26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5" name="正方形/長方形 26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6" name="正方形/長方形 26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4" name="正方形/長方形 2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6" name="正方形/長方形 2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7" name="正方形/長方形 2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8" name="正方形/長方形 2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9" name="正方形/長方形 2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0" name="正方形/長方形 2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1" name="正方形/長方形 2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2" name="正方形/長方形 2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0" name="正方形/長方形 28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91" name="正方形/長方形 29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2" name="正方形/長方形 29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3" name="正方形/長方形 29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4" name="正方形/長方形 29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5" name="正方形/長方形 29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6" name="正方形/長方形 29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7" name="正方形/長方形 29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8" name="正方形/長方形 29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99" name="正方形/長方形 2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0" name="正方形/長方形 2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1" name="正方形/長方形 3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2" name="正方形/長方形 3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3" name="正方形/長方形 3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04" name="正方形/長方形 3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5" name="正方形/長方形 3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6" name="正方形/長方形 3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07" name="テキスト ボックス 3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08" name="直線コネクタ 3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09" name="テキスト ボックス 30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10" name="直線コネクタ 30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11" name="テキスト ボックス 31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12" name="直線コネクタ 31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13" name="テキスト ボックス 31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14" name="直線コネクタ 31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15" name="テキスト ボックス 31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16" name="直線コネクタ 31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17" name="テキスト ボックス 31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18" name="直線コネクタ 3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19" name="テキスト ボックス 31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2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6858</xdr:rowOff>
    </xdr:from>
    <xdr:to>
      <xdr:col>85</xdr:col>
      <xdr:colOff>126364</xdr:colOff>
      <xdr:row>62</xdr:row>
      <xdr:rowOff>32004</xdr:rowOff>
    </xdr:to>
    <xdr:cxnSp macro="">
      <xdr:nvCxnSpPr>
        <xdr:cNvPr id="321" name="直線コネクタ 320"/>
        <xdr:cNvCxnSpPr/>
      </xdr:nvCxnSpPr>
      <xdr:spPr>
        <a:xfrm flipV="1">
          <a:off x="16318864" y="9779508"/>
          <a:ext cx="0" cy="882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35831</xdr:rowOff>
    </xdr:from>
    <xdr:ext cx="405111" cy="259045"/>
    <xdr:sp macro="" textlink="">
      <xdr:nvSpPr>
        <xdr:cNvPr id="322" name="【学校施設】&#10;有形固定資産減価償却率最小値テキスト"/>
        <xdr:cNvSpPr txBox="1"/>
      </xdr:nvSpPr>
      <xdr:spPr>
        <a:xfrm>
          <a:off x="16357600" y="1066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32004</xdr:rowOff>
    </xdr:from>
    <xdr:to>
      <xdr:col>86</xdr:col>
      <xdr:colOff>25400</xdr:colOff>
      <xdr:row>62</xdr:row>
      <xdr:rowOff>32004</xdr:rowOff>
    </xdr:to>
    <xdr:cxnSp macro="">
      <xdr:nvCxnSpPr>
        <xdr:cNvPr id="323" name="直線コネクタ 322"/>
        <xdr:cNvCxnSpPr/>
      </xdr:nvCxnSpPr>
      <xdr:spPr>
        <a:xfrm>
          <a:off x="16230600" y="1066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124985</xdr:rowOff>
    </xdr:from>
    <xdr:ext cx="405111" cy="259045"/>
    <xdr:sp macro="" textlink="">
      <xdr:nvSpPr>
        <xdr:cNvPr id="324" name="【学校施設】&#10;有形固定資産減価償却率最大値テキスト"/>
        <xdr:cNvSpPr txBox="1"/>
      </xdr:nvSpPr>
      <xdr:spPr>
        <a:xfrm>
          <a:off x="16357600" y="9554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6858</xdr:rowOff>
    </xdr:from>
    <xdr:to>
      <xdr:col>86</xdr:col>
      <xdr:colOff>25400</xdr:colOff>
      <xdr:row>57</xdr:row>
      <xdr:rowOff>6858</xdr:rowOff>
    </xdr:to>
    <xdr:cxnSp macro="">
      <xdr:nvCxnSpPr>
        <xdr:cNvPr id="325" name="直線コネクタ 324"/>
        <xdr:cNvCxnSpPr/>
      </xdr:nvCxnSpPr>
      <xdr:spPr>
        <a:xfrm>
          <a:off x="16230600" y="977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159529</xdr:rowOff>
    </xdr:from>
    <xdr:ext cx="405111" cy="259045"/>
    <xdr:sp macro="" textlink="">
      <xdr:nvSpPr>
        <xdr:cNvPr id="326" name="【学校施設】&#10;有形固定資産減価償却率平均値テキスト"/>
        <xdr:cNvSpPr txBox="1"/>
      </xdr:nvSpPr>
      <xdr:spPr>
        <a:xfrm>
          <a:off x="16357600" y="99321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136652</xdr:rowOff>
    </xdr:from>
    <xdr:to>
      <xdr:col>85</xdr:col>
      <xdr:colOff>177800</xdr:colOff>
      <xdr:row>59</xdr:row>
      <xdr:rowOff>66802</xdr:rowOff>
    </xdr:to>
    <xdr:sp macro="" textlink="">
      <xdr:nvSpPr>
        <xdr:cNvPr id="327" name="フローチャート: 判断 326"/>
        <xdr:cNvSpPr/>
      </xdr:nvSpPr>
      <xdr:spPr>
        <a:xfrm>
          <a:off x="16268700" y="1008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33782</xdr:rowOff>
    </xdr:from>
    <xdr:to>
      <xdr:col>81</xdr:col>
      <xdr:colOff>101600</xdr:colOff>
      <xdr:row>59</xdr:row>
      <xdr:rowOff>135382</xdr:rowOff>
    </xdr:to>
    <xdr:sp macro="" textlink="">
      <xdr:nvSpPr>
        <xdr:cNvPr id="328" name="フローチャート: 判断 327"/>
        <xdr:cNvSpPr/>
      </xdr:nvSpPr>
      <xdr:spPr>
        <a:xfrm>
          <a:off x="15430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329" name="フローチャート: 判断 328"/>
        <xdr:cNvSpPr/>
      </xdr:nvSpPr>
      <xdr:spPr>
        <a:xfrm>
          <a:off x="14541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330" name="フローチャート: 判断 329"/>
        <xdr:cNvSpPr/>
      </xdr:nvSpPr>
      <xdr:spPr>
        <a:xfrm>
          <a:off x="13652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31" name="テキスト ボックス 33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32" name="テキスト ボックス 33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33" name="テキスト ボックス 33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34" name="テキスト ボックス 33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35" name="テキスト ボックス 33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152654</xdr:rowOff>
    </xdr:from>
    <xdr:to>
      <xdr:col>85</xdr:col>
      <xdr:colOff>177800</xdr:colOff>
      <xdr:row>62</xdr:row>
      <xdr:rowOff>82804</xdr:rowOff>
    </xdr:to>
    <xdr:sp macro="" textlink="">
      <xdr:nvSpPr>
        <xdr:cNvPr id="336" name="楕円 335"/>
        <xdr:cNvSpPr/>
      </xdr:nvSpPr>
      <xdr:spPr>
        <a:xfrm>
          <a:off x="162687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67581</xdr:rowOff>
    </xdr:from>
    <xdr:ext cx="405111" cy="259045"/>
    <xdr:sp macro="" textlink="">
      <xdr:nvSpPr>
        <xdr:cNvPr id="337" name="【学校施設】&#10;有形固定資産減価償却率該当値テキスト"/>
        <xdr:cNvSpPr txBox="1"/>
      </xdr:nvSpPr>
      <xdr:spPr>
        <a:xfrm>
          <a:off x="16357600" y="10526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81788</xdr:rowOff>
    </xdr:from>
    <xdr:to>
      <xdr:col>81</xdr:col>
      <xdr:colOff>101600</xdr:colOff>
      <xdr:row>63</xdr:row>
      <xdr:rowOff>11938</xdr:rowOff>
    </xdr:to>
    <xdr:sp macro="" textlink="">
      <xdr:nvSpPr>
        <xdr:cNvPr id="338" name="楕円 337"/>
        <xdr:cNvSpPr/>
      </xdr:nvSpPr>
      <xdr:spPr>
        <a:xfrm>
          <a:off x="15430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32004</xdr:rowOff>
    </xdr:from>
    <xdr:to>
      <xdr:col>85</xdr:col>
      <xdr:colOff>127000</xdr:colOff>
      <xdr:row>62</xdr:row>
      <xdr:rowOff>132588</xdr:rowOff>
    </xdr:to>
    <xdr:cxnSp macro="">
      <xdr:nvCxnSpPr>
        <xdr:cNvPr id="339" name="直線コネクタ 338"/>
        <xdr:cNvCxnSpPr/>
      </xdr:nvCxnSpPr>
      <xdr:spPr>
        <a:xfrm flipV="1">
          <a:off x="15481300" y="1066190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145796</xdr:rowOff>
    </xdr:from>
    <xdr:to>
      <xdr:col>76</xdr:col>
      <xdr:colOff>165100</xdr:colOff>
      <xdr:row>63</xdr:row>
      <xdr:rowOff>75946</xdr:rowOff>
    </xdr:to>
    <xdr:sp macro="" textlink="">
      <xdr:nvSpPr>
        <xdr:cNvPr id="340" name="楕円 339"/>
        <xdr:cNvSpPr/>
      </xdr:nvSpPr>
      <xdr:spPr>
        <a:xfrm>
          <a:off x="14541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132588</xdr:rowOff>
    </xdr:from>
    <xdr:to>
      <xdr:col>81</xdr:col>
      <xdr:colOff>50800</xdr:colOff>
      <xdr:row>63</xdr:row>
      <xdr:rowOff>25146</xdr:rowOff>
    </xdr:to>
    <xdr:cxnSp macro="">
      <xdr:nvCxnSpPr>
        <xdr:cNvPr id="341" name="直線コネクタ 340"/>
        <xdr:cNvCxnSpPr/>
      </xdr:nvCxnSpPr>
      <xdr:spPr>
        <a:xfrm flipV="1">
          <a:off x="14592300" y="107624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36068</xdr:rowOff>
    </xdr:from>
    <xdr:to>
      <xdr:col>72</xdr:col>
      <xdr:colOff>38100</xdr:colOff>
      <xdr:row>60</xdr:row>
      <xdr:rowOff>137668</xdr:rowOff>
    </xdr:to>
    <xdr:sp macro="" textlink="">
      <xdr:nvSpPr>
        <xdr:cNvPr id="342" name="楕円 341"/>
        <xdr:cNvSpPr/>
      </xdr:nvSpPr>
      <xdr:spPr>
        <a:xfrm>
          <a:off x="13652500" y="1032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86868</xdr:rowOff>
    </xdr:from>
    <xdr:to>
      <xdr:col>76</xdr:col>
      <xdr:colOff>114300</xdr:colOff>
      <xdr:row>63</xdr:row>
      <xdr:rowOff>25146</xdr:rowOff>
    </xdr:to>
    <xdr:cxnSp macro="">
      <xdr:nvCxnSpPr>
        <xdr:cNvPr id="343" name="直線コネクタ 342"/>
        <xdr:cNvCxnSpPr/>
      </xdr:nvCxnSpPr>
      <xdr:spPr>
        <a:xfrm>
          <a:off x="13703300" y="10373868"/>
          <a:ext cx="889000" cy="45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151909</xdr:rowOff>
    </xdr:from>
    <xdr:ext cx="405111" cy="259045"/>
    <xdr:sp macro="" textlink="">
      <xdr:nvSpPr>
        <xdr:cNvPr id="344" name="n_1aveValue【学校施設】&#10;有形固定資産減価償却率"/>
        <xdr:cNvSpPr txBox="1"/>
      </xdr:nvSpPr>
      <xdr:spPr>
        <a:xfrm>
          <a:off x="152660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49039</xdr:rowOff>
    </xdr:from>
    <xdr:ext cx="405111" cy="259045"/>
    <xdr:sp macro="" textlink="">
      <xdr:nvSpPr>
        <xdr:cNvPr id="345" name="n_2aveValue【学校施設】&#10;有形固定資産減価償却率"/>
        <xdr:cNvSpPr txBox="1"/>
      </xdr:nvSpPr>
      <xdr:spPr>
        <a:xfrm>
          <a:off x="14389744" y="999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55897</xdr:rowOff>
    </xdr:from>
    <xdr:ext cx="405111" cy="259045"/>
    <xdr:sp macro="" textlink="">
      <xdr:nvSpPr>
        <xdr:cNvPr id="346" name="n_3aveValue【学校施設】&#10;有形固定資産減価償却率"/>
        <xdr:cNvSpPr txBox="1"/>
      </xdr:nvSpPr>
      <xdr:spPr>
        <a:xfrm>
          <a:off x="13500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3065</xdr:rowOff>
    </xdr:from>
    <xdr:ext cx="405111" cy="259045"/>
    <xdr:sp macro="" textlink="">
      <xdr:nvSpPr>
        <xdr:cNvPr id="347" name="n_1mainValue【学校施設】&#10;有形固定資産減価償却率"/>
        <xdr:cNvSpPr txBox="1"/>
      </xdr:nvSpPr>
      <xdr:spPr>
        <a:xfrm>
          <a:off x="15266044" y="10804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67073</xdr:rowOff>
    </xdr:from>
    <xdr:ext cx="405111" cy="259045"/>
    <xdr:sp macro="" textlink="">
      <xdr:nvSpPr>
        <xdr:cNvPr id="348" name="n_2mainValue【学校施設】&#10;有形固定資産減価償却率"/>
        <xdr:cNvSpPr txBox="1"/>
      </xdr:nvSpPr>
      <xdr:spPr>
        <a:xfrm>
          <a:off x="14389744" y="1086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128795</xdr:rowOff>
    </xdr:from>
    <xdr:ext cx="405111" cy="259045"/>
    <xdr:sp macro="" textlink="">
      <xdr:nvSpPr>
        <xdr:cNvPr id="349" name="n_3mainValue【学校施設】&#10;有形固定資産減価償却率"/>
        <xdr:cNvSpPr txBox="1"/>
      </xdr:nvSpPr>
      <xdr:spPr>
        <a:xfrm>
          <a:off x="13500744" y="1041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0" name="正方形/長方形 3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1" name="正方形/長方形 3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2" name="正方形/長方形 3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3" name="正方形/長方形 3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4" name="正方形/長方形 3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5" name="正方形/長方形 3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6" name="正方形/長方形 3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7" name="正方形/長方形 3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58" name="テキスト ボックス 3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59" name="直線コネクタ 3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60" name="テキスト ボックス 35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361" name="直線コネクタ 36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62" name="テキスト ボックス 36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63" name="直線コネクタ 36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64" name="テキスト ボックス 36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65" name="直線コネクタ 36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66" name="テキスト ボックス 36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67" name="直線コネクタ 36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68" name="テキスト ボックス 36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69" name="直線コネクタ 36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70" name="テキスト ボックス 36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1" name="直線コネクタ 3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2" name="テキスト ボックス 3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110871</xdr:rowOff>
    </xdr:from>
    <xdr:to>
      <xdr:col>116</xdr:col>
      <xdr:colOff>62864</xdr:colOff>
      <xdr:row>63</xdr:row>
      <xdr:rowOff>10287</xdr:rowOff>
    </xdr:to>
    <xdr:cxnSp macro="">
      <xdr:nvCxnSpPr>
        <xdr:cNvPr id="374" name="直線コネクタ 373"/>
        <xdr:cNvCxnSpPr/>
      </xdr:nvCxnSpPr>
      <xdr:spPr>
        <a:xfrm flipV="1">
          <a:off x="22160864" y="9712071"/>
          <a:ext cx="0" cy="109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14114</xdr:rowOff>
    </xdr:from>
    <xdr:ext cx="469744" cy="259045"/>
    <xdr:sp macro="" textlink="">
      <xdr:nvSpPr>
        <xdr:cNvPr id="375" name="【学校施設】&#10;一人当たり面積最小値テキスト"/>
        <xdr:cNvSpPr txBox="1"/>
      </xdr:nvSpPr>
      <xdr:spPr>
        <a:xfrm>
          <a:off x="22199600" y="1081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10287</xdr:rowOff>
    </xdr:from>
    <xdr:to>
      <xdr:col>116</xdr:col>
      <xdr:colOff>152400</xdr:colOff>
      <xdr:row>63</xdr:row>
      <xdr:rowOff>10287</xdr:rowOff>
    </xdr:to>
    <xdr:cxnSp macro="">
      <xdr:nvCxnSpPr>
        <xdr:cNvPr id="376" name="直線コネクタ 375"/>
        <xdr:cNvCxnSpPr/>
      </xdr:nvCxnSpPr>
      <xdr:spPr>
        <a:xfrm>
          <a:off x="22072600" y="1081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57548</xdr:rowOff>
    </xdr:from>
    <xdr:ext cx="469744" cy="259045"/>
    <xdr:sp macro="" textlink="">
      <xdr:nvSpPr>
        <xdr:cNvPr id="377" name="【学校施設】&#10;一人当たり面積最大値テキスト"/>
        <xdr:cNvSpPr txBox="1"/>
      </xdr:nvSpPr>
      <xdr:spPr>
        <a:xfrm>
          <a:off x="22199600" y="94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110871</xdr:rowOff>
    </xdr:from>
    <xdr:to>
      <xdr:col>116</xdr:col>
      <xdr:colOff>152400</xdr:colOff>
      <xdr:row>56</xdr:row>
      <xdr:rowOff>110871</xdr:rowOff>
    </xdr:to>
    <xdr:cxnSp macro="">
      <xdr:nvCxnSpPr>
        <xdr:cNvPr id="378" name="直線コネクタ 377"/>
        <xdr:cNvCxnSpPr/>
      </xdr:nvCxnSpPr>
      <xdr:spPr>
        <a:xfrm>
          <a:off x="22072600" y="971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60850</xdr:rowOff>
    </xdr:from>
    <xdr:ext cx="469744" cy="259045"/>
    <xdr:sp macro="" textlink="">
      <xdr:nvSpPr>
        <xdr:cNvPr id="379" name="【学校施設】&#10;一人当たり面積平均値テキスト"/>
        <xdr:cNvSpPr txBox="1"/>
      </xdr:nvSpPr>
      <xdr:spPr>
        <a:xfrm>
          <a:off x="22199600" y="10176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37973</xdr:rowOff>
    </xdr:from>
    <xdr:to>
      <xdr:col>116</xdr:col>
      <xdr:colOff>114300</xdr:colOff>
      <xdr:row>60</xdr:row>
      <xdr:rowOff>139573</xdr:rowOff>
    </xdr:to>
    <xdr:sp macro="" textlink="">
      <xdr:nvSpPr>
        <xdr:cNvPr id="380" name="フローチャート: 判断 379"/>
        <xdr:cNvSpPr/>
      </xdr:nvSpPr>
      <xdr:spPr>
        <a:xfrm>
          <a:off x="22110700" y="103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85979</xdr:rowOff>
    </xdr:from>
    <xdr:to>
      <xdr:col>112</xdr:col>
      <xdr:colOff>38100</xdr:colOff>
      <xdr:row>61</xdr:row>
      <xdr:rowOff>16129</xdr:rowOff>
    </xdr:to>
    <xdr:sp macro="" textlink="">
      <xdr:nvSpPr>
        <xdr:cNvPr id="381" name="フローチャート: 判断 380"/>
        <xdr:cNvSpPr/>
      </xdr:nvSpPr>
      <xdr:spPr>
        <a:xfrm>
          <a:off x="21272500" y="1037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95885</xdr:rowOff>
    </xdr:from>
    <xdr:to>
      <xdr:col>107</xdr:col>
      <xdr:colOff>101600</xdr:colOff>
      <xdr:row>61</xdr:row>
      <xdr:rowOff>26035</xdr:rowOff>
    </xdr:to>
    <xdr:sp macro="" textlink="">
      <xdr:nvSpPr>
        <xdr:cNvPr id="382" name="フローチャート: 判断 381"/>
        <xdr:cNvSpPr/>
      </xdr:nvSpPr>
      <xdr:spPr>
        <a:xfrm>
          <a:off x="203835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87503</xdr:rowOff>
    </xdr:from>
    <xdr:to>
      <xdr:col>102</xdr:col>
      <xdr:colOff>165100</xdr:colOff>
      <xdr:row>61</xdr:row>
      <xdr:rowOff>17653</xdr:rowOff>
    </xdr:to>
    <xdr:sp macro="" textlink="">
      <xdr:nvSpPr>
        <xdr:cNvPr id="383" name="フローチャート: 判断 382"/>
        <xdr:cNvSpPr/>
      </xdr:nvSpPr>
      <xdr:spPr>
        <a:xfrm>
          <a:off x="19494500" y="103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84" name="テキスト ボックス 3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5" name="テキスト ボックス 3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6" name="テキスト ボックス 3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7" name="テキスト ボックス 3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88" name="テキスト ボックス 3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130937</xdr:rowOff>
    </xdr:from>
    <xdr:to>
      <xdr:col>116</xdr:col>
      <xdr:colOff>114300</xdr:colOff>
      <xdr:row>63</xdr:row>
      <xdr:rowOff>61087</xdr:rowOff>
    </xdr:to>
    <xdr:sp macro="" textlink="">
      <xdr:nvSpPr>
        <xdr:cNvPr id="389" name="楕円 388"/>
        <xdr:cNvSpPr/>
      </xdr:nvSpPr>
      <xdr:spPr>
        <a:xfrm>
          <a:off x="22110700" y="1076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45864</xdr:rowOff>
    </xdr:from>
    <xdr:ext cx="469744" cy="259045"/>
    <xdr:sp macro="" textlink="">
      <xdr:nvSpPr>
        <xdr:cNvPr id="390" name="【学校施設】&#10;一人当たり面積該当値テキスト"/>
        <xdr:cNvSpPr txBox="1"/>
      </xdr:nvSpPr>
      <xdr:spPr>
        <a:xfrm>
          <a:off x="22199600" y="10675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142748</xdr:rowOff>
    </xdr:from>
    <xdr:to>
      <xdr:col>112</xdr:col>
      <xdr:colOff>38100</xdr:colOff>
      <xdr:row>63</xdr:row>
      <xdr:rowOff>72898</xdr:rowOff>
    </xdr:to>
    <xdr:sp macro="" textlink="">
      <xdr:nvSpPr>
        <xdr:cNvPr id="391" name="楕円 390"/>
        <xdr:cNvSpPr/>
      </xdr:nvSpPr>
      <xdr:spPr>
        <a:xfrm>
          <a:off x="21272500" y="1077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10287</xdr:rowOff>
    </xdr:from>
    <xdr:to>
      <xdr:col>116</xdr:col>
      <xdr:colOff>63500</xdr:colOff>
      <xdr:row>63</xdr:row>
      <xdr:rowOff>22098</xdr:rowOff>
    </xdr:to>
    <xdr:cxnSp macro="">
      <xdr:nvCxnSpPr>
        <xdr:cNvPr id="392" name="直線コネクタ 391"/>
        <xdr:cNvCxnSpPr/>
      </xdr:nvCxnSpPr>
      <xdr:spPr>
        <a:xfrm flipV="1">
          <a:off x="21323300" y="10811637"/>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140843</xdr:rowOff>
    </xdr:from>
    <xdr:to>
      <xdr:col>107</xdr:col>
      <xdr:colOff>101600</xdr:colOff>
      <xdr:row>63</xdr:row>
      <xdr:rowOff>70993</xdr:rowOff>
    </xdr:to>
    <xdr:sp macro="" textlink="">
      <xdr:nvSpPr>
        <xdr:cNvPr id="393" name="楕円 392"/>
        <xdr:cNvSpPr/>
      </xdr:nvSpPr>
      <xdr:spPr>
        <a:xfrm>
          <a:off x="20383500" y="107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20193</xdr:rowOff>
    </xdr:from>
    <xdr:to>
      <xdr:col>111</xdr:col>
      <xdr:colOff>177800</xdr:colOff>
      <xdr:row>63</xdr:row>
      <xdr:rowOff>22098</xdr:rowOff>
    </xdr:to>
    <xdr:cxnSp macro="">
      <xdr:nvCxnSpPr>
        <xdr:cNvPr id="394" name="直線コネクタ 393"/>
        <xdr:cNvCxnSpPr/>
      </xdr:nvCxnSpPr>
      <xdr:spPr>
        <a:xfrm>
          <a:off x="20434300" y="10821543"/>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142748</xdr:rowOff>
    </xdr:from>
    <xdr:to>
      <xdr:col>102</xdr:col>
      <xdr:colOff>165100</xdr:colOff>
      <xdr:row>63</xdr:row>
      <xdr:rowOff>72898</xdr:rowOff>
    </xdr:to>
    <xdr:sp macro="" textlink="">
      <xdr:nvSpPr>
        <xdr:cNvPr id="395" name="楕円 394"/>
        <xdr:cNvSpPr/>
      </xdr:nvSpPr>
      <xdr:spPr>
        <a:xfrm>
          <a:off x="19494500" y="1077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20193</xdr:rowOff>
    </xdr:from>
    <xdr:to>
      <xdr:col>107</xdr:col>
      <xdr:colOff>50800</xdr:colOff>
      <xdr:row>63</xdr:row>
      <xdr:rowOff>22098</xdr:rowOff>
    </xdr:to>
    <xdr:cxnSp macro="">
      <xdr:nvCxnSpPr>
        <xdr:cNvPr id="396" name="直線コネクタ 395"/>
        <xdr:cNvCxnSpPr/>
      </xdr:nvCxnSpPr>
      <xdr:spPr>
        <a:xfrm flipV="1">
          <a:off x="19545300" y="10821543"/>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32656</xdr:rowOff>
    </xdr:from>
    <xdr:ext cx="469744" cy="259045"/>
    <xdr:sp macro="" textlink="">
      <xdr:nvSpPr>
        <xdr:cNvPr id="397" name="n_1aveValue【学校施設】&#10;一人当たり面積"/>
        <xdr:cNvSpPr txBox="1"/>
      </xdr:nvSpPr>
      <xdr:spPr>
        <a:xfrm>
          <a:off x="21075727" y="1014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42562</xdr:rowOff>
    </xdr:from>
    <xdr:ext cx="469744" cy="259045"/>
    <xdr:sp macro="" textlink="">
      <xdr:nvSpPr>
        <xdr:cNvPr id="398" name="n_2aveValue【学校施設】&#10;一人当たり面積"/>
        <xdr:cNvSpPr txBox="1"/>
      </xdr:nvSpPr>
      <xdr:spPr>
        <a:xfrm>
          <a:off x="20199427" y="1015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34180</xdr:rowOff>
    </xdr:from>
    <xdr:ext cx="469744" cy="259045"/>
    <xdr:sp macro="" textlink="">
      <xdr:nvSpPr>
        <xdr:cNvPr id="399" name="n_3aveValue【学校施設】&#10;一人当たり面積"/>
        <xdr:cNvSpPr txBox="1"/>
      </xdr:nvSpPr>
      <xdr:spPr>
        <a:xfrm>
          <a:off x="19310427" y="1014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64025</xdr:rowOff>
    </xdr:from>
    <xdr:ext cx="469744" cy="259045"/>
    <xdr:sp macro="" textlink="">
      <xdr:nvSpPr>
        <xdr:cNvPr id="400" name="n_1mainValue【学校施設】&#10;一人当たり面積"/>
        <xdr:cNvSpPr txBox="1"/>
      </xdr:nvSpPr>
      <xdr:spPr>
        <a:xfrm>
          <a:off x="21075727" y="1086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62120</xdr:rowOff>
    </xdr:from>
    <xdr:ext cx="469744" cy="259045"/>
    <xdr:sp macro="" textlink="">
      <xdr:nvSpPr>
        <xdr:cNvPr id="401" name="n_2mainValue【学校施設】&#10;一人当たり面積"/>
        <xdr:cNvSpPr txBox="1"/>
      </xdr:nvSpPr>
      <xdr:spPr>
        <a:xfrm>
          <a:off x="20199427" y="108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64025</xdr:rowOff>
    </xdr:from>
    <xdr:ext cx="469744" cy="259045"/>
    <xdr:sp macro="" textlink="">
      <xdr:nvSpPr>
        <xdr:cNvPr id="402" name="n_3mainValue【学校施設】&#10;一人当たり面積"/>
        <xdr:cNvSpPr txBox="1"/>
      </xdr:nvSpPr>
      <xdr:spPr>
        <a:xfrm>
          <a:off x="19310427" y="1086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03" name="正方形/長方形 4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404" name="正方形/長方形 403"/>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405" name="正方形/長方形 404"/>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406" name="正方形/長方形 405"/>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407" name="正方形/長方形 406"/>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8" name="正方形/長方形 40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09" name="正方形/長方形 40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410" name="正方形/長方形 409"/>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411" name="正方形/長方形 410"/>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412" name="正方形/長方形 411"/>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413" name="正方形/長方形 412"/>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4" name="正方形/長方形 41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15" name="正方形/長方形 4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6" name="正方形/長方形 4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7" name="正方形/長方形 4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8" name="正方形/長方形 4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9" name="正方形/長方形 4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20" name="正方形/長方形 4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21" name="正方形/長方形 4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2" name="正方形/長方形 4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23" name="テキスト ボックス 4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24" name="直線コネクタ 4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25" name="テキスト ボックス 42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26" name="直線コネクタ 42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27" name="テキスト ボックス 42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28" name="直線コネクタ 42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29" name="テキスト ボックス 42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30" name="直線コネクタ 42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31" name="テキスト ボックス 43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32" name="直線コネクタ 43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433" name="テキスト ボックス 432"/>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4" name="直線コネクタ 4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35" name="テキスト ボックス 4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3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144780</xdr:rowOff>
    </xdr:to>
    <xdr:cxnSp macro="">
      <xdr:nvCxnSpPr>
        <xdr:cNvPr id="437" name="直線コネクタ 436"/>
        <xdr:cNvCxnSpPr/>
      </xdr:nvCxnSpPr>
      <xdr:spPr>
        <a:xfrm flipV="1">
          <a:off x="16318864" y="173126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438" name="【公民館】&#10;有形固定資産減価償却率最小値テキスト"/>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439" name="直線コネクタ 438"/>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440" name="【公民館】&#10;有形固定資産減価償却率最大値テキスト"/>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441" name="直線コネクタ 440"/>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12971</xdr:rowOff>
    </xdr:from>
    <xdr:ext cx="405111" cy="259045"/>
    <xdr:sp macro="" textlink="">
      <xdr:nvSpPr>
        <xdr:cNvPr id="442" name="【公民館】&#10;有形固定資産減価償却率平均値テキスト"/>
        <xdr:cNvSpPr txBox="1"/>
      </xdr:nvSpPr>
      <xdr:spPr>
        <a:xfrm>
          <a:off x="16357600" y="18186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34544</xdr:rowOff>
    </xdr:from>
    <xdr:to>
      <xdr:col>85</xdr:col>
      <xdr:colOff>177800</xdr:colOff>
      <xdr:row>106</xdr:row>
      <xdr:rowOff>136144</xdr:rowOff>
    </xdr:to>
    <xdr:sp macro="" textlink="">
      <xdr:nvSpPr>
        <xdr:cNvPr id="443" name="フローチャート: 判断 442"/>
        <xdr:cNvSpPr/>
      </xdr:nvSpPr>
      <xdr:spPr>
        <a:xfrm>
          <a:off x="162687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75692</xdr:rowOff>
    </xdr:from>
    <xdr:to>
      <xdr:col>81</xdr:col>
      <xdr:colOff>101600</xdr:colOff>
      <xdr:row>107</xdr:row>
      <xdr:rowOff>5842</xdr:rowOff>
    </xdr:to>
    <xdr:sp macro="" textlink="">
      <xdr:nvSpPr>
        <xdr:cNvPr id="444" name="フローチャート: 判断 443"/>
        <xdr:cNvSpPr/>
      </xdr:nvSpPr>
      <xdr:spPr>
        <a:xfrm>
          <a:off x="15430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4826</xdr:rowOff>
    </xdr:from>
    <xdr:to>
      <xdr:col>76</xdr:col>
      <xdr:colOff>165100</xdr:colOff>
      <xdr:row>107</xdr:row>
      <xdr:rowOff>106426</xdr:rowOff>
    </xdr:to>
    <xdr:sp macro="" textlink="">
      <xdr:nvSpPr>
        <xdr:cNvPr id="445" name="フローチャート: 判断 444"/>
        <xdr:cNvSpPr/>
      </xdr:nvSpPr>
      <xdr:spPr>
        <a:xfrm>
          <a:off x="14541500" y="1834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108</xdr:row>
      <xdr:rowOff>7113</xdr:rowOff>
    </xdr:from>
    <xdr:to>
      <xdr:col>72</xdr:col>
      <xdr:colOff>38100</xdr:colOff>
      <xdr:row>108</xdr:row>
      <xdr:rowOff>108713</xdr:rowOff>
    </xdr:to>
    <xdr:sp macro="" textlink="">
      <xdr:nvSpPr>
        <xdr:cNvPr id="446" name="フローチャート: 判断 445"/>
        <xdr:cNvSpPr/>
      </xdr:nvSpPr>
      <xdr:spPr>
        <a:xfrm>
          <a:off x="13652500" y="1852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47" name="テキスト ボックス 4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8" name="テキスト ボックス 4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49" name="テキスト ボックス 4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50" name="テキスト ボックス 4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51" name="テキスト ボックス 4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116839</xdr:rowOff>
    </xdr:from>
    <xdr:to>
      <xdr:col>85</xdr:col>
      <xdr:colOff>177800</xdr:colOff>
      <xdr:row>101</xdr:row>
      <xdr:rowOff>46989</xdr:rowOff>
    </xdr:to>
    <xdr:sp macro="" textlink="">
      <xdr:nvSpPr>
        <xdr:cNvPr id="452" name="楕円 451"/>
        <xdr:cNvSpPr/>
      </xdr:nvSpPr>
      <xdr:spPr>
        <a:xfrm>
          <a:off x="162687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69866</xdr:rowOff>
    </xdr:from>
    <xdr:ext cx="405111" cy="259045"/>
    <xdr:sp macro="" textlink="">
      <xdr:nvSpPr>
        <xdr:cNvPr id="453" name="【公民館】&#10;有形固定資産減価償却率該当値テキスト"/>
        <xdr:cNvSpPr txBox="1"/>
      </xdr:nvSpPr>
      <xdr:spPr>
        <a:xfrm>
          <a:off x="16357600" y="17214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36830</xdr:rowOff>
    </xdr:from>
    <xdr:to>
      <xdr:col>81</xdr:col>
      <xdr:colOff>101600</xdr:colOff>
      <xdr:row>101</xdr:row>
      <xdr:rowOff>138430</xdr:rowOff>
    </xdr:to>
    <xdr:sp macro="" textlink="">
      <xdr:nvSpPr>
        <xdr:cNvPr id="454" name="楕円 453"/>
        <xdr:cNvSpPr/>
      </xdr:nvSpPr>
      <xdr:spPr>
        <a:xfrm>
          <a:off x="15430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167639</xdr:rowOff>
    </xdr:from>
    <xdr:to>
      <xdr:col>85</xdr:col>
      <xdr:colOff>127000</xdr:colOff>
      <xdr:row>101</xdr:row>
      <xdr:rowOff>87630</xdr:rowOff>
    </xdr:to>
    <xdr:cxnSp macro="">
      <xdr:nvCxnSpPr>
        <xdr:cNvPr id="455" name="直線コネクタ 454"/>
        <xdr:cNvCxnSpPr/>
      </xdr:nvCxnSpPr>
      <xdr:spPr>
        <a:xfrm flipV="1">
          <a:off x="15481300" y="17312639"/>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128270</xdr:rowOff>
    </xdr:from>
    <xdr:to>
      <xdr:col>76</xdr:col>
      <xdr:colOff>165100</xdr:colOff>
      <xdr:row>102</xdr:row>
      <xdr:rowOff>58420</xdr:rowOff>
    </xdr:to>
    <xdr:sp macro="" textlink="">
      <xdr:nvSpPr>
        <xdr:cNvPr id="456" name="楕円 455"/>
        <xdr:cNvSpPr/>
      </xdr:nvSpPr>
      <xdr:spPr>
        <a:xfrm>
          <a:off x="14541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87630</xdr:rowOff>
    </xdr:from>
    <xdr:to>
      <xdr:col>81</xdr:col>
      <xdr:colOff>50800</xdr:colOff>
      <xdr:row>102</xdr:row>
      <xdr:rowOff>7620</xdr:rowOff>
    </xdr:to>
    <xdr:cxnSp macro="">
      <xdr:nvCxnSpPr>
        <xdr:cNvPr id="457" name="直線コネクタ 456"/>
        <xdr:cNvCxnSpPr/>
      </xdr:nvCxnSpPr>
      <xdr:spPr>
        <a:xfrm flipV="1">
          <a:off x="14592300" y="174040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48261</xdr:rowOff>
    </xdr:from>
    <xdr:to>
      <xdr:col>72</xdr:col>
      <xdr:colOff>38100</xdr:colOff>
      <xdr:row>102</xdr:row>
      <xdr:rowOff>149861</xdr:rowOff>
    </xdr:to>
    <xdr:sp macro="" textlink="">
      <xdr:nvSpPr>
        <xdr:cNvPr id="458" name="楕円 457"/>
        <xdr:cNvSpPr/>
      </xdr:nvSpPr>
      <xdr:spPr>
        <a:xfrm>
          <a:off x="13652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7620</xdr:rowOff>
    </xdr:from>
    <xdr:to>
      <xdr:col>76</xdr:col>
      <xdr:colOff>114300</xdr:colOff>
      <xdr:row>102</xdr:row>
      <xdr:rowOff>99061</xdr:rowOff>
    </xdr:to>
    <xdr:cxnSp macro="">
      <xdr:nvCxnSpPr>
        <xdr:cNvPr id="459" name="直線コネクタ 458"/>
        <xdr:cNvCxnSpPr/>
      </xdr:nvCxnSpPr>
      <xdr:spPr>
        <a:xfrm flipV="1">
          <a:off x="13703300" y="174955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168419</xdr:rowOff>
    </xdr:from>
    <xdr:ext cx="405111" cy="259045"/>
    <xdr:sp macro="" textlink="">
      <xdr:nvSpPr>
        <xdr:cNvPr id="460" name="n_1aveValue【公民館】&#10;有形固定資産減価償却率"/>
        <xdr:cNvSpPr txBox="1"/>
      </xdr:nvSpPr>
      <xdr:spPr>
        <a:xfrm>
          <a:off x="15266044" y="1834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97553</xdr:rowOff>
    </xdr:from>
    <xdr:ext cx="405111" cy="259045"/>
    <xdr:sp macro="" textlink="">
      <xdr:nvSpPr>
        <xdr:cNvPr id="461" name="n_2aveValue【公民館】&#10;有形固定資産減価償却率"/>
        <xdr:cNvSpPr txBox="1"/>
      </xdr:nvSpPr>
      <xdr:spPr>
        <a:xfrm>
          <a:off x="14389744" y="18442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99840</xdr:rowOff>
    </xdr:from>
    <xdr:ext cx="405111" cy="259045"/>
    <xdr:sp macro="" textlink="">
      <xdr:nvSpPr>
        <xdr:cNvPr id="462" name="n_3aveValue【公民館】&#10;有形固定資産減価償却率"/>
        <xdr:cNvSpPr txBox="1"/>
      </xdr:nvSpPr>
      <xdr:spPr>
        <a:xfrm>
          <a:off x="13500744" y="18616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154957</xdr:rowOff>
    </xdr:from>
    <xdr:ext cx="405111" cy="259045"/>
    <xdr:sp macro="" textlink="">
      <xdr:nvSpPr>
        <xdr:cNvPr id="463" name="n_1mainValue【公民館】&#10;有形固定資産減価償却率"/>
        <xdr:cNvSpPr txBox="1"/>
      </xdr:nvSpPr>
      <xdr:spPr>
        <a:xfrm>
          <a:off x="15266044"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74947</xdr:rowOff>
    </xdr:from>
    <xdr:ext cx="405111" cy="259045"/>
    <xdr:sp macro="" textlink="">
      <xdr:nvSpPr>
        <xdr:cNvPr id="464" name="n_2mainValue【公民館】&#10;有形固定資産減価償却率"/>
        <xdr:cNvSpPr txBox="1"/>
      </xdr:nvSpPr>
      <xdr:spPr>
        <a:xfrm>
          <a:off x="1438974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166388</xdr:rowOff>
    </xdr:from>
    <xdr:ext cx="405111" cy="259045"/>
    <xdr:sp macro="" textlink="">
      <xdr:nvSpPr>
        <xdr:cNvPr id="465" name="n_3mainValue【公民館】&#10;有形固定資産減価償却率"/>
        <xdr:cNvSpPr txBox="1"/>
      </xdr:nvSpPr>
      <xdr:spPr>
        <a:xfrm>
          <a:off x="13500744" y="1731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66" name="正方形/長方形 4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67" name="正方形/長方形 4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68" name="正方形/長方形 4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69" name="正方形/長方形 4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70" name="正方形/長方形 4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71" name="正方形/長方形 4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72" name="正方形/長方形 4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73" name="正方形/長方形 4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74" name="テキスト ボックス 4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75" name="直線コネクタ 4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76" name="直線コネクタ 47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77" name="テキスト ボックス 47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78" name="直線コネクタ 47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79" name="テキスト ボックス 47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80" name="直線コネクタ 47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81" name="テキスト ボックス 48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82" name="直線コネクタ 48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83" name="テキスト ボックス 48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84" name="直線コネクタ 4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85" name="テキスト ボックス 4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8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124206</xdr:rowOff>
    </xdr:from>
    <xdr:to>
      <xdr:col>116</xdr:col>
      <xdr:colOff>62864</xdr:colOff>
      <xdr:row>107</xdr:row>
      <xdr:rowOff>119635</xdr:rowOff>
    </xdr:to>
    <xdr:cxnSp macro="">
      <xdr:nvCxnSpPr>
        <xdr:cNvPr id="487" name="直線コネクタ 486"/>
        <xdr:cNvCxnSpPr/>
      </xdr:nvCxnSpPr>
      <xdr:spPr>
        <a:xfrm flipV="1">
          <a:off x="22160864" y="17269206"/>
          <a:ext cx="0" cy="119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123462</xdr:rowOff>
    </xdr:from>
    <xdr:ext cx="469744" cy="259045"/>
    <xdr:sp macro="" textlink="">
      <xdr:nvSpPr>
        <xdr:cNvPr id="488" name="【公民館】&#10;一人当たり面積最小値テキスト"/>
        <xdr:cNvSpPr txBox="1"/>
      </xdr:nvSpPr>
      <xdr:spPr>
        <a:xfrm>
          <a:off x="22199600" y="1846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119635</xdr:rowOff>
    </xdr:from>
    <xdr:to>
      <xdr:col>116</xdr:col>
      <xdr:colOff>152400</xdr:colOff>
      <xdr:row>107</xdr:row>
      <xdr:rowOff>119635</xdr:rowOff>
    </xdr:to>
    <xdr:cxnSp macro="">
      <xdr:nvCxnSpPr>
        <xdr:cNvPr id="489" name="直線コネクタ 488"/>
        <xdr:cNvCxnSpPr/>
      </xdr:nvCxnSpPr>
      <xdr:spPr>
        <a:xfrm>
          <a:off x="22072600" y="1846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70883</xdr:rowOff>
    </xdr:from>
    <xdr:ext cx="469744" cy="259045"/>
    <xdr:sp macro="" textlink="">
      <xdr:nvSpPr>
        <xdr:cNvPr id="490" name="【公民館】&#10;一人当たり面積最大値テキスト"/>
        <xdr:cNvSpPr txBox="1"/>
      </xdr:nvSpPr>
      <xdr:spPr>
        <a:xfrm>
          <a:off x="22199600" y="1704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124206</xdr:rowOff>
    </xdr:from>
    <xdr:to>
      <xdr:col>116</xdr:col>
      <xdr:colOff>152400</xdr:colOff>
      <xdr:row>100</xdr:row>
      <xdr:rowOff>124206</xdr:rowOff>
    </xdr:to>
    <xdr:cxnSp macro="">
      <xdr:nvCxnSpPr>
        <xdr:cNvPr id="491" name="直線コネクタ 490"/>
        <xdr:cNvCxnSpPr/>
      </xdr:nvCxnSpPr>
      <xdr:spPr>
        <a:xfrm>
          <a:off x="22072600" y="1726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43705</xdr:rowOff>
    </xdr:from>
    <xdr:ext cx="469744" cy="259045"/>
    <xdr:sp macro="" textlink="">
      <xdr:nvSpPr>
        <xdr:cNvPr id="492" name="【公民館】&#10;一人当たり面積平均値テキスト"/>
        <xdr:cNvSpPr txBox="1"/>
      </xdr:nvSpPr>
      <xdr:spPr>
        <a:xfrm>
          <a:off x="22199600" y="17874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20828</xdr:rowOff>
    </xdr:from>
    <xdr:to>
      <xdr:col>116</xdr:col>
      <xdr:colOff>114300</xdr:colOff>
      <xdr:row>105</xdr:row>
      <xdr:rowOff>122428</xdr:rowOff>
    </xdr:to>
    <xdr:sp macro="" textlink="">
      <xdr:nvSpPr>
        <xdr:cNvPr id="493" name="フローチャート: 判断 492"/>
        <xdr:cNvSpPr/>
      </xdr:nvSpPr>
      <xdr:spPr>
        <a:xfrm>
          <a:off x="221107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4826</xdr:rowOff>
    </xdr:from>
    <xdr:to>
      <xdr:col>112</xdr:col>
      <xdr:colOff>38100</xdr:colOff>
      <xdr:row>105</xdr:row>
      <xdr:rowOff>106426</xdr:rowOff>
    </xdr:to>
    <xdr:sp macro="" textlink="">
      <xdr:nvSpPr>
        <xdr:cNvPr id="494" name="フローチャート: 判断 493"/>
        <xdr:cNvSpPr/>
      </xdr:nvSpPr>
      <xdr:spPr>
        <a:xfrm>
          <a:off x="21272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11685</xdr:rowOff>
    </xdr:from>
    <xdr:to>
      <xdr:col>107</xdr:col>
      <xdr:colOff>101600</xdr:colOff>
      <xdr:row>105</xdr:row>
      <xdr:rowOff>113285</xdr:rowOff>
    </xdr:to>
    <xdr:sp macro="" textlink="">
      <xdr:nvSpPr>
        <xdr:cNvPr id="495" name="フローチャート: 判断 494"/>
        <xdr:cNvSpPr/>
      </xdr:nvSpPr>
      <xdr:spPr>
        <a:xfrm>
          <a:off x="20383500" y="1801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153415</xdr:rowOff>
    </xdr:from>
    <xdr:to>
      <xdr:col>102</xdr:col>
      <xdr:colOff>165100</xdr:colOff>
      <xdr:row>105</xdr:row>
      <xdr:rowOff>83565</xdr:rowOff>
    </xdr:to>
    <xdr:sp macro="" textlink="">
      <xdr:nvSpPr>
        <xdr:cNvPr id="496" name="フローチャート: 判断 495"/>
        <xdr:cNvSpPr/>
      </xdr:nvSpPr>
      <xdr:spPr>
        <a:xfrm>
          <a:off x="19494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97" name="テキスト ボックス 4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98" name="テキスト ボックス 4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99" name="テキスト ボックス 4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00" name="テキスト ボックス 4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01" name="テキスト ボックス 5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123698</xdr:rowOff>
    </xdr:from>
    <xdr:to>
      <xdr:col>116</xdr:col>
      <xdr:colOff>114300</xdr:colOff>
      <xdr:row>107</xdr:row>
      <xdr:rowOff>53848</xdr:rowOff>
    </xdr:to>
    <xdr:sp macro="" textlink="">
      <xdr:nvSpPr>
        <xdr:cNvPr id="502" name="楕円 501"/>
        <xdr:cNvSpPr/>
      </xdr:nvSpPr>
      <xdr:spPr>
        <a:xfrm>
          <a:off x="221107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38625</xdr:rowOff>
    </xdr:from>
    <xdr:ext cx="469744" cy="259045"/>
    <xdr:sp macro="" textlink="">
      <xdr:nvSpPr>
        <xdr:cNvPr id="503" name="【公民館】&#10;一人当たり面積該当値テキスト"/>
        <xdr:cNvSpPr txBox="1"/>
      </xdr:nvSpPr>
      <xdr:spPr>
        <a:xfrm>
          <a:off x="22199600" y="18212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128270</xdr:rowOff>
    </xdr:from>
    <xdr:to>
      <xdr:col>112</xdr:col>
      <xdr:colOff>38100</xdr:colOff>
      <xdr:row>107</xdr:row>
      <xdr:rowOff>58420</xdr:rowOff>
    </xdr:to>
    <xdr:sp macro="" textlink="">
      <xdr:nvSpPr>
        <xdr:cNvPr id="504" name="楕円 503"/>
        <xdr:cNvSpPr/>
      </xdr:nvSpPr>
      <xdr:spPr>
        <a:xfrm>
          <a:off x="21272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3048</xdr:rowOff>
    </xdr:from>
    <xdr:to>
      <xdr:col>116</xdr:col>
      <xdr:colOff>63500</xdr:colOff>
      <xdr:row>107</xdr:row>
      <xdr:rowOff>7620</xdr:rowOff>
    </xdr:to>
    <xdr:cxnSp macro="">
      <xdr:nvCxnSpPr>
        <xdr:cNvPr id="505" name="直線コネクタ 504"/>
        <xdr:cNvCxnSpPr/>
      </xdr:nvCxnSpPr>
      <xdr:spPr>
        <a:xfrm flipV="1">
          <a:off x="21323300" y="1834819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128270</xdr:rowOff>
    </xdr:from>
    <xdr:to>
      <xdr:col>107</xdr:col>
      <xdr:colOff>101600</xdr:colOff>
      <xdr:row>107</xdr:row>
      <xdr:rowOff>58420</xdr:rowOff>
    </xdr:to>
    <xdr:sp macro="" textlink="">
      <xdr:nvSpPr>
        <xdr:cNvPr id="506" name="楕円 505"/>
        <xdr:cNvSpPr/>
      </xdr:nvSpPr>
      <xdr:spPr>
        <a:xfrm>
          <a:off x="20383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7620</xdr:rowOff>
    </xdr:from>
    <xdr:to>
      <xdr:col>111</xdr:col>
      <xdr:colOff>177800</xdr:colOff>
      <xdr:row>107</xdr:row>
      <xdr:rowOff>7620</xdr:rowOff>
    </xdr:to>
    <xdr:cxnSp macro="">
      <xdr:nvCxnSpPr>
        <xdr:cNvPr id="507" name="直線コネクタ 506"/>
        <xdr:cNvCxnSpPr/>
      </xdr:nvCxnSpPr>
      <xdr:spPr>
        <a:xfrm>
          <a:off x="20434300" y="1835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130556</xdr:rowOff>
    </xdr:from>
    <xdr:to>
      <xdr:col>102</xdr:col>
      <xdr:colOff>165100</xdr:colOff>
      <xdr:row>107</xdr:row>
      <xdr:rowOff>60706</xdr:rowOff>
    </xdr:to>
    <xdr:sp macro="" textlink="">
      <xdr:nvSpPr>
        <xdr:cNvPr id="508" name="楕円 507"/>
        <xdr:cNvSpPr/>
      </xdr:nvSpPr>
      <xdr:spPr>
        <a:xfrm>
          <a:off x="19494500" y="183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7620</xdr:rowOff>
    </xdr:from>
    <xdr:to>
      <xdr:col>107</xdr:col>
      <xdr:colOff>50800</xdr:colOff>
      <xdr:row>107</xdr:row>
      <xdr:rowOff>9906</xdr:rowOff>
    </xdr:to>
    <xdr:cxnSp macro="">
      <xdr:nvCxnSpPr>
        <xdr:cNvPr id="509" name="直線コネクタ 508"/>
        <xdr:cNvCxnSpPr/>
      </xdr:nvCxnSpPr>
      <xdr:spPr>
        <a:xfrm flipV="1">
          <a:off x="19545300" y="183527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122953</xdr:rowOff>
    </xdr:from>
    <xdr:ext cx="469744" cy="259045"/>
    <xdr:sp macro="" textlink="">
      <xdr:nvSpPr>
        <xdr:cNvPr id="510" name="n_1aveValue【公民館】&#10;一人当たり面積"/>
        <xdr:cNvSpPr txBox="1"/>
      </xdr:nvSpPr>
      <xdr:spPr>
        <a:xfrm>
          <a:off x="210757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129812</xdr:rowOff>
    </xdr:from>
    <xdr:ext cx="469744" cy="259045"/>
    <xdr:sp macro="" textlink="">
      <xdr:nvSpPr>
        <xdr:cNvPr id="511" name="n_2aveValue【公民館】&#10;一人当たり面積"/>
        <xdr:cNvSpPr txBox="1"/>
      </xdr:nvSpPr>
      <xdr:spPr>
        <a:xfrm>
          <a:off x="20199427" y="1778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100092</xdr:rowOff>
    </xdr:from>
    <xdr:ext cx="469744" cy="259045"/>
    <xdr:sp macro="" textlink="">
      <xdr:nvSpPr>
        <xdr:cNvPr id="512" name="n_3aveValue【公民館】&#10;一人当たり面積"/>
        <xdr:cNvSpPr txBox="1"/>
      </xdr:nvSpPr>
      <xdr:spPr>
        <a:xfrm>
          <a:off x="193104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49547</xdr:rowOff>
    </xdr:from>
    <xdr:ext cx="469744" cy="259045"/>
    <xdr:sp macro="" textlink="">
      <xdr:nvSpPr>
        <xdr:cNvPr id="513" name="n_1mainValue【公民館】&#10;一人当たり面積"/>
        <xdr:cNvSpPr txBox="1"/>
      </xdr:nvSpPr>
      <xdr:spPr>
        <a:xfrm>
          <a:off x="210757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49547</xdr:rowOff>
    </xdr:from>
    <xdr:ext cx="469744" cy="259045"/>
    <xdr:sp macro="" textlink="">
      <xdr:nvSpPr>
        <xdr:cNvPr id="514" name="n_2mainValue【公民館】&#10;一人当たり面積"/>
        <xdr:cNvSpPr txBox="1"/>
      </xdr:nvSpPr>
      <xdr:spPr>
        <a:xfrm>
          <a:off x="201994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51833</xdr:rowOff>
    </xdr:from>
    <xdr:ext cx="469744" cy="259045"/>
    <xdr:sp macro="" textlink="">
      <xdr:nvSpPr>
        <xdr:cNvPr id="515" name="n_3mainValue【公民館】&#10;一人当たり面積"/>
        <xdr:cNvSpPr txBox="1"/>
      </xdr:nvSpPr>
      <xdr:spPr>
        <a:xfrm>
          <a:off x="19310427" y="1839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16" name="正方形/長方形 5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17" name="正方形/長方形 5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18" name="テキスト ボックス 5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類似団体平均と比較して有形固定資産減価償却率が高くなっている施設は，公民館，道路</a:t>
          </a:r>
          <a:r>
            <a:rPr kumimoji="1" lang="ja-JP" altLang="en-US" sz="1300">
              <a:solidFill>
                <a:schemeClr val="tx1"/>
              </a:solidFill>
              <a:latin typeface="ＭＳ Ｐゴシック" panose="020B0600070205080204" pitchFamily="50" charset="-128"/>
              <a:ea typeface="ＭＳ Ｐゴシック" panose="020B0600070205080204" pitchFamily="50" charset="-128"/>
            </a:rPr>
            <a:t>，橋りょう・トンネルであり，低くなっている施設は，学校施設である。特に有形固定資産減価償却率が高いのは公民館であり，前年度から２ポイント増の８８．０％となっている。築４０年以上経過し，施設の老朽化が進んでいることが要因であり，適切な維持管理・更新をしていく必要がある。また，道路については，前年度より２．０ポイント増，橋りょう・トンネルについても前年度より１．７ポイントの増となっており，道路は類似団体の中で最も高くなっている。これらインフラ系公共施設についても耐用年数の経過による老朽化が進んでおり，今後も，定期的な点検及び道路維持パトロールによる点検・診断を実施し，路面の損傷状況を踏まえながら適切な更新をしていかなければならない</a:t>
          </a:r>
          <a:r>
            <a:rPr kumimoji="1" lang="ja-JP" altLang="en-US" sz="1300">
              <a:latin typeface="ＭＳ Ｐゴシック" panose="020B0600070205080204" pitchFamily="50" charset="-128"/>
              <a:ea typeface="ＭＳ Ｐゴシック" panose="020B0600070205080204" pitchFamily="50" charset="-128"/>
            </a:rPr>
            <a:t>。橋梁については，平成２５年に策定した「八千代町橋梁長寿命化修繕化計画」に基づき，計画的に順次必要な修繕や長寿命化を実施していく。学校施設については，前年度と比べて２．２ポイント増の４６．８％になっており，類似団体内で最も低い水準である。これは，平成２８年度の中学校校舎改築事業によるものである。また，校舎改築事業により学校施設の一人当たり面積については，類似団体内では最も低くなっている。今後も，児童・生徒数の動向や地域における役割を十分に踏まえ，適切な維持管理を進めていく。</a:t>
          </a:r>
        </a:p>
        <a:p>
          <a:r>
            <a:rPr kumimoji="1" lang="ja-JP" altLang="en-US" sz="1300">
              <a:latin typeface="ＭＳ Ｐゴシック" panose="020B0600070205080204" pitchFamily="50" charset="-128"/>
              <a:ea typeface="ＭＳ Ｐゴシック" panose="020B0600070205080204" pitchFamily="50" charset="-128"/>
            </a:rPr>
            <a:t> </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22,286
21,061
58.99
8,605,265
8,113,935
444,574
5,228,453
7,446,657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6" name="テキスト ボックス 55"/>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48986</xdr:rowOff>
    </xdr:from>
    <xdr:to>
      <xdr:col>24</xdr:col>
      <xdr:colOff>62865</xdr:colOff>
      <xdr:row>41</xdr:row>
      <xdr:rowOff>89807</xdr:rowOff>
    </xdr:to>
    <xdr:cxnSp macro="">
      <xdr:nvCxnSpPr>
        <xdr:cNvPr id="58" name="直線コネクタ 57"/>
        <xdr:cNvCxnSpPr/>
      </xdr:nvCxnSpPr>
      <xdr:spPr>
        <a:xfrm flipV="1">
          <a:off x="4634865" y="587828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93634</xdr:rowOff>
    </xdr:from>
    <xdr:ext cx="405111" cy="259045"/>
    <xdr:sp macro="" textlink="">
      <xdr:nvSpPr>
        <xdr:cNvPr id="59" name="【図書館】&#10;有形固定資産減価償却率最小値テキスト"/>
        <xdr:cNvSpPr txBox="1"/>
      </xdr:nvSpPr>
      <xdr:spPr>
        <a:xfrm>
          <a:off x="4673600" y="712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89807</xdr:rowOff>
    </xdr:from>
    <xdr:to>
      <xdr:col>24</xdr:col>
      <xdr:colOff>152400</xdr:colOff>
      <xdr:row>41</xdr:row>
      <xdr:rowOff>89807</xdr:rowOff>
    </xdr:to>
    <xdr:cxnSp macro="">
      <xdr:nvCxnSpPr>
        <xdr:cNvPr id="60" name="直線コネクタ 59"/>
        <xdr:cNvCxnSpPr/>
      </xdr:nvCxnSpPr>
      <xdr:spPr>
        <a:xfrm>
          <a:off x="4546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167113</xdr:rowOff>
    </xdr:from>
    <xdr:ext cx="405111" cy="259045"/>
    <xdr:sp macro="" textlink="">
      <xdr:nvSpPr>
        <xdr:cNvPr id="61" name="【図書館】&#10;有形固定資産減価償却率最大値テキスト"/>
        <xdr:cNvSpPr txBox="1"/>
      </xdr:nvSpPr>
      <xdr:spPr>
        <a:xfrm>
          <a:off x="4673600" y="5653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48986</xdr:rowOff>
    </xdr:from>
    <xdr:to>
      <xdr:col>24</xdr:col>
      <xdr:colOff>152400</xdr:colOff>
      <xdr:row>34</xdr:row>
      <xdr:rowOff>48986</xdr:rowOff>
    </xdr:to>
    <xdr:cxnSp macro="">
      <xdr:nvCxnSpPr>
        <xdr:cNvPr id="62" name="直線コネクタ 61"/>
        <xdr:cNvCxnSpPr/>
      </xdr:nvCxnSpPr>
      <xdr:spPr>
        <a:xfrm>
          <a:off x="4546600" y="587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63699</xdr:rowOff>
    </xdr:from>
    <xdr:ext cx="405111" cy="259045"/>
    <xdr:sp macro="" textlink="">
      <xdr:nvSpPr>
        <xdr:cNvPr id="63" name="【図書館】&#10;有形固定資産減価償却率平均値テキスト"/>
        <xdr:cNvSpPr txBox="1"/>
      </xdr:nvSpPr>
      <xdr:spPr>
        <a:xfrm>
          <a:off x="4673600" y="6578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85272</xdr:rowOff>
    </xdr:from>
    <xdr:to>
      <xdr:col>24</xdr:col>
      <xdr:colOff>114300</xdr:colOff>
      <xdr:row>39</xdr:row>
      <xdr:rowOff>15422</xdr:rowOff>
    </xdr:to>
    <xdr:sp macro="" textlink="">
      <xdr:nvSpPr>
        <xdr:cNvPr id="64" name="フローチャート: 判断 63"/>
        <xdr:cNvSpPr/>
      </xdr:nvSpPr>
      <xdr:spPr>
        <a:xfrm>
          <a:off x="4584700" y="660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40</xdr:row>
      <xdr:rowOff>3628</xdr:rowOff>
    </xdr:from>
    <xdr:to>
      <xdr:col>20</xdr:col>
      <xdr:colOff>38100</xdr:colOff>
      <xdr:row>40</xdr:row>
      <xdr:rowOff>105228</xdr:rowOff>
    </xdr:to>
    <xdr:sp macro="" textlink="">
      <xdr:nvSpPr>
        <xdr:cNvPr id="65" name="フローチャート: 判断 64"/>
        <xdr:cNvSpPr/>
      </xdr:nvSpPr>
      <xdr:spPr>
        <a:xfrm>
          <a:off x="3746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40</xdr:row>
      <xdr:rowOff>96355</xdr:rowOff>
    </xdr:from>
    <xdr:ext cx="405111" cy="259045"/>
    <xdr:sp macro="" textlink="">
      <xdr:nvSpPr>
        <xdr:cNvPr id="66" name="n_1aveValue【図書館】&#10;有形固定資産減価償却率"/>
        <xdr:cNvSpPr txBox="1"/>
      </xdr:nvSpPr>
      <xdr:spPr>
        <a:xfrm>
          <a:off x="3582044" y="695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41</xdr:row>
      <xdr:rowOff>104322</xdr:rowOff>
    </xdr:from>
    <xdr:to>
      <xdr:col>15</xdr:col>
      <xdr:colOff>101600</xdr:colOff>
      <xdr:row>42</xdr:row>
      <xdr:rowOff>34472</xdr:rowOff>
    </xdr:to>
    <xdr:sp macro="" textlink="">
      <xdr:nvSpPr>
        <xdr:cNvPr id="67" name="フローチャート: 判断 66"/>
        <xdr:cNvSpPr/>
      </xdr:nvSpPr>
      <xdr:spPr>
        <a:xfrm>
          <a:off x="2857500" y="713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42</xdr:row>
      <xdr:rowOff>25599</xdr:rowOff>
    </xdr:from>
    <xdr:ext cx="405111" cy="259045"/>
    <xdr:sp macro="" textlink="">
      <xdr:nvSpPr>
        <xdr:cNvPr id="68" name="n_2aveValue【図書館】&#10;有形固定資産減価償却率"/>
        <xdr:cNvSpPr txBox="1"/>
      </xdr:nvSpPr>
      <xdr:spPr>
        <a:xfrm>
          <a:off x="2705744" y="722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40</xdr:row>
      <xdr:rowOff>112485</xdr:rowOff>
    </xdr:from>
    <xdr:to>
      <xdr:col>10</xdr:col>
      <xdr:colOff>165100</xdr:colOff>
      <xdr:row>41</xdr:row>
      <xdr:rowOff>42635</xdr:rowOff>
    </xdr:to>
    <xdr:sp macro="" textlink="">
      <xdr:nvSpPr>
        <xdr:cNvPr id="69" name="フローチャート: 判断 68"/>
        <xdr:cNvSpPr/>
      </xdr:nvSpPr>
      <xdr:spPr>
        <a:xfrm>
          <a:off x="1968500" y="697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41</xdr:row>
      <xdr:rowOff>33762</xdr:rowOff>
    </xdr:from>
    <xdr:ext cx="405111" cy="259045"/>
    <xdr:sp macro="" textlink="">
      <xdr:nvSpPr>
        <xdr:cNvPr id="70" name="n_3aveValue【図書館】&#10;有形固定資産減価償却率"/>
        <xdr:cNvSpPr txBox="1"/>
      </xdr:nvSpPr>
      <xdr:spPr>
        <a:xfrm>
          <a:off x="1816744" y="706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1" name="テキスト ボックス 7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2" name="テキスト ボックス 7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3" name="テキスト ボックス 7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4" name="テキスト ボックス 7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5" name="テキスト ボックス 7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169636</xdr:rowOff>
    </xdr:from>
    <xdr:to>
      <xdr:col>24</xdr:col>
      <xdr:colOff>114300</xdr:colOff>
      <xdr:row>34</xdr:row>
      <xdr:rowOff>99786</xdr:rowOff>
    </xdr:to>
    <xdr:sp macro="" textlink="">
      <xdr:nvSpPr>
        <xdr:cNvPr id="76" name="楕円 75"/>
        <xdr:cNvSpPr/>
      </xdr:nvSpPr>
      <xdr:spPr>
        <a:xfrm>
          <a:off x="4584700" y="58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122663</xdr:rowOff>
    </xdr:from>
    <xdr:ext cx="405111" cy="259045"/>
    <xdr:sp macro="" textlink="">
      <xdr:nvSpPr>
        <xdr:cNvPr id="77" name="【図書館】&#10;有形固定資産減価償却率該当値テキスト"/>
        <xdr:cNvSpPr txBox="1"/>
      </xdr:nvSpPr>
      <xdr:spPr>
        <a:xfrm>
          <a:off x="4673600" y="5780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44450</xdr:rowOff>
    </xdr:from>
    <xdr:to>
      <xdr:col>20</xdr:col>
      <xdr:colOff>38100</xdr:colOff>
      <xdr:row>35</xdr:row>
      <xdr:rowOff>146050</xdr:rowOff>
    </xdr:to>
    <xdr:sp macro="" textlink="">
      <xdr:nvSpPr>
        <xdr:cNvPr id="78" name="楕円 77"/>
        <xdr:cNvSpPr/>
      </xdr:nvSpPr>
      <xdr:spPr>
        <a:xfrm>
          <a:off x="3746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48986</xdr:rowOff>
    </xdr:from>
    <xdr:to>
      <xdr:col>24</xdr:col>
      <xdr:colOff>63500</xdr:colOff>
      <xdr:row>35</xdr:row>
      <xdr:rowOff>95250</xdr:rowOff>
    </xdr:to>
    <xdr:cxnSp macro="">
      <xdr:nvCxnSpPr>
        <xdr:cNvPr id="79" name="直線コネクタ 78"/>
        <xdr:cNvCxnSpPr/>
      </xdr:nvCxnSpPr>
      <xdr:spPr>
        <a:xfrm flipV="1">
          <a:off x="3797300" y="5878286"/>
          <a:ext cx="8382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90714</xdr:rowOff>
    </xdr:from>
    <xdr:to>
      <xdr:col>15</xdr:col>
      <xdr:colOff>101600</xdr:colOff>
      <xdr:row>37</xdr:row>
      <xdr:rowOff>20864</xdr:rowOff>
    </xdr:to>
    <xdr:sp macro="" textlink="">
      <xdr:nvSpPr>
        <xdr:cNvPr id="80" name="楕円 79"/>
        <xdr:cNvSpPr/>
      </xdr:nvSpPr>
      <xdr:spPr>
        <a:xfrm>
          <a:off x="2857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95250</xdr:rowOff>
    </xdr:from>
    <xdr:to>
      <xdr:col>19</xdr:col>
      <xdr:colOff>177800</xdr:colOff>
      <xdr:row>36</xdr:row>
      <xdr:rowOff>141514</xdr:rowOff>
    </xdr:to>
    <xdr:cxnSp macro="">
      <xdr:nvCxnSpPr>
        <xdr:cNvPr id="81" name="直線コネクタ 80"/>
        <xdr:cNvCxnSpPr/>
      </xdr:nvCxnSpPr>
      <xdr:spPr>
        <a:xfrm flipV="1">
          <a:off x="2908300" y="6096000"/>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136978</xdr:rowOff>
    </xdr:from>
    <xdr:to>
      <xdr:col>10</xdr:col>
      <xdr:colOff>165100</xdr:colOff>
      <xdr:row>38</xdr:row>
      <xdr:rowOff>67128</xdr:rowOff>
    </xdr:to>
    <xdr:sp macro="" textlink="">
      <xdr:nvSpPr>
        <xdr:cNvPr id="82" name="楕円 81"/>
        <xdr:cNvSpPr/>
      </xdr:nvSpPr>
      <xdr:spPr>
        <a:xfrm>
          <a:off x="1968500" y="648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141514</xdr:rowOff>
    </xdr:from>
    <xdr:to>
      <xdr:col>15</xdr:col>
      <xdr:colOff>50800</xdr:colOff>
      <xdr:row>38</xdr:row>
      <xdr:rowOff>16328</xdr:rowOff>
    </xdr:to>
    <xdr:cxnSp macro="">
      <xdr:nvCxnSpPr>
        <xdr:cNvPr id="83" name="直線コネクタ 82"/>
        <xdr:cNvCxnSpPr/>
      </xdr:nvCxnSpPr>
      <xdr:spPr>
        <a:xfrm flipV="1">
          <a:off x="2019300" y="6313714"/>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33</xdr:row>
      <xdr:rowOff>162577</xdr:rowOff>
    </xdr:from>
    <xdr:ext cx="405111" cy="259045"/>
    <xdr:sp macro="" textlink="">
      <xdr:nvSpPr>
        <xdr:cNvPr id="84" name="n_1mainValue【図書館】&#10;有形固定資産減価償却率"/>
        <xdr:cNvSpPr txBox="1"/>
      </xdr:nvSpPr>
      <xdr:spPr>
        <a:xfrm>
          <a:off x="3582044"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37391</xdr:rowOff>
    </xdr:from>
    <xdr:ext cx="405111" cy="259045"/>
    <xdr:sp macro="" textlink="">
      <xdr:nvSpPr>
        <xdr:cNvPr id="85" name="n_2mainValue【図書館】&#10;有形固定資産減価償却率"/>
        <xdr:cNvSpPr txBox="1"/>
      </xdr:nvSpPr>
      <xdr:spPr>
        <a:xfrm>
          <a:off x="27057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83655</xdr:rowOff>
    </xdr:from>
    <xdr:ext cx="405111" cy="259045"/>
    <xdr:sp macro="" textlink="">
      <xdr:nvSpPr>
        <xdr:cNvPr id="86" name="n_3mainValue【図書館】&#10;有形固定資産減価償却率"/>
        <xdr:cNvSpPr txBox="1"/>
      </xdr:nvSpPr>
      <xdr:spPr>
        <a:xfrm>
          <a:off x="1816744" y="6255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7" name="テキスト ボックス 9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8" name="直線コネクタ 9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9" name="テキスト ボックス 9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0" name="直線コネクタ 9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1" name="テキスト ボックス 10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2" name="直線コネクタ 10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3" name="テキスト ボックス 10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4" name="直線コネクタ 10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5" name="テキスト ボックス 10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6" name="直線コネクタ 10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7" name="テキスト ボックス 10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8" name="直線コネクタ 10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9" name="テキスト ボックス 10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84364</xdr:rowOff>
    </xdr:from>
    <xdr:to>
      <xdr:col>54</xdr:col>
      <xdr:colOff>189865</xdr:colOff>
      <xdr:row>42</xdr:row>
      <xdr:rowOff>27215</xdr:rowOff>
    </xdr:to>
    <xdr:cxnSp macro="">
      <xdr:nvCxnSpPr>
        <xdr:cNvPr id="113" name="直線コネクタ 112"/>
        <xdr:cNvCxnSpPr/>
      </xdr:nvCxnSpPr>
      <xdr:spPr>
        <a:xfrm flipV="1">
          <a:off x="10476865" y="5742214"/>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4" name="【図書館】&#10;一人当たり面積最小値テキスト"/>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5" name="直線コネクタ 114"/>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31041</xdr:rowOff>
    </xdr:from>
    <xdr:ext cx="469744" cy="259045"/>
    <xdr:sp macro="" textlink="">
      <xdr:nvSpPr>
        <xdr:cNvPr id="116" name="【図書館】&#10;一人当たり面積最大値テキスト"/>
        <xdr:cNvSpPr txBox="1"/>
      </xdr:nvSpPr>
      <xdr:spPr>
        <a:xfrm>
          <a:off x="10515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84364</xdr:rowOff>
    </xdr:from>
    <xdr:to>
      <xdr:col>55</xdr:col>
      <xdr:colOff>88900</xdr:colOff>
      <xdr:row>33</xdr:row>
      <xdr:rowOff>84364</xdr:rowOff>
    </xdr:to>
    <xdr:cxnSp macro="">
      <xdr:nvCxnSpPr>
        <xdr:cNvPr id="117" name="直線コネクタ 116"/>
        <xdr:cNvCxnSpPr/>
      </xdr:nvCxnSpPr>
      <xdr:spPr>
        <a:xfrm>
          <a:off x="10388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93634</xdr:rowOff>
    </xdr:from>
    <xdr:ext cx="469744" cy="259045"/>
    <xdr:sp macro="" textlink="">
      <xdr:nvSpPr>
        <xdr:cNvPr id="118" name="【図書館】&#10;一人当たり面積平均値テキスト"/>
        <xdr:cNvSpPr txBox="1"/>
      </xdr:nvSpPr>
      <xdr:spPr>
        <a:xfrm>
          <a:off x="10515600" y="6437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115207</xdr:rowOff>
    </xdr:from>
    <xdr:to>
      <xdr:col>55</xdr:col>
      <xdr:colOff>50800</xdr:colOff>
      <xdr:row>38</xdr:row>
      <xdr:rowOff>45357</xdr:rowOff>
    </xdr:to>
    <xdr:sp macro="" textlink="">
      <xdr:nvSpPr>
        <xdr:cNvPr id="119" name="フローチャート: 判断 118"/>
        <xdr:cNvSpPr/>
      </xdr:nvSpPr>
      <xdr:spPr>
        <a:xfrm>
          <a:off x="104267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131536</xdr:rowOff>
    </xdr:from>
    <xdr:to>
      <xdr:col>50</xdr:col>
      <xdr:colOff>165100</xdr:colOff>
      <xdr:row>38</xdr:row>
      <xdr:rowOff>61686</xdr:rowOff>
    </xdr:to>
    <xdr:sp macro="" textlink="">
      <xdr:nvSpPr>
        <xdr:cNvPr id="120" name="フローチャート: 判断 119"/>
        <xdr:cNvSpPr/>
      </xdr:nvSpPr>
      <xdr:spPr>
        <a:xfrm>
          <a:off x="9588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52812</xdr:rowOff>
    </xdr:from>
    <xdr:ext cx="469744" cy="259045"/>
    <xdr:sp macro="" textlink="">
      <xdr:nvSpPr>
        <xdr:cNvPr id="121" name="n_1aveValue【図書館】&#10;一人当たり面積"/>
        <xdr:cNvSpPr txBox="1"/>
      </xdr:nvSpPr>
      <xdr:spPr>
        <a:xfrm>
          <a:off x="9391727" y="656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147864</xdr:rowOff>
    </xdr:from>
    <xdr:to>
      <xdr:col>46</xdr:col>
      <xdr:colOff>38100</xdr:colOff>
      <xdr:row>38</xdr:row>
      <xdr:rowOff>78014</xdr:rowOff>
    </xdr:to>
    <xdr:sp macro="" textlink="">
      <xdr:nvSpPr>
        <xdr:cNvPr id="122" name="フローチャート: 判断 121"/>
        <xdr:cNvSpPr/>
      </xdr:nvSpPr>
      <xdr:spPr>
        <a:xfrm>
          <a:off x="8699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69142</xdr:rowOff>
    </xdr:from>
    <xdr:ext cx="469744" cy="259045"/>
    <xdr:sp macro="" textlink="">
      <xdr:nvSpPr>
        <xdr:cNvPr id="123" name="n_2aveValue【図書館】&#10;一人当たり面積"/>
        <xdr:cNvSpPr txBox="1"/>
      </xdr:nvSpPr>
      <xdr:spPr>
        <a:xfrm>
          <a:off x="8515427" y="658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164193</xdr:rowOff>
    </xdr:from>
    <xdr:to>
      <xdr:col>41</xdr:col>
      <xdr:colOff>101600</xdr:colOff>
      <xdr:row>38</xdr:row>
      <xdr:rowOff>94343</xdr:rowOff>
    </xdr:to>
    <xdr:sp macro="" textlink="">
      <xdr:nvSpPr>
        <xdr:cNvPr id="124" name="フローチャート: 判断 123"/>
        <xdr:cNvSpPr/>
      </xdr:nvSpPr>
      <xdr:spPr>
        <a:xfrm>
          <a:off x="7810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85470</xdr:rowOff>
    </xdr:from>
    <xdr:ext cx="469744" cy="259045"/>
    <xdr:sp macro="" textlink="">
      <xdr:nvSpPr>
        <xdr:cNvPr id="125" name="n_3aveValue【図書館】&#10;一人当たり面積"/>
        <xdr:cNvSpPr txBox="1"/>
      </xdr:nvSpPr>
      <xdr:spPr>
        <a:xfrm>
          <a:off x="7626427" y="660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33564</xdr:rowOff>
    </xdr:from>
    <xdr:to>
      <xdr:col>55</xdr:col>
      <xdr:colOff>50800</xdr:colOff>
      <xdr:row>33</xdr:row>
      <xdr:rowOff>135164</xdr:rowOff>
    </xdr:to>
    <xdr:sp macro="" textlink="">
      <xdr:nvSpPr>
        <xdr:cNvPr id="131" name="楕円 130"/>
        <xdr:cNvSpPr/>
      </xdr:nvSpPr>
      <xdr:spPr>
        <a:xfrm>
          <a:off x="10426700" y="569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158041</xdr:rowOff>
    </xdr:from>
    <xdr:ext cx="469744" cy="259045"/>
    <xdr:sp macro="" textlink="">
      <xdr:nvSpPr>
        <xdr:cNvPr id="132" name="【図書館】&#10;一人当たり面積該当値テキスト"/>
        <xdr:cNvSpPr txBox="1"/>
      </xdr:nvSpPr>
      <xdr:spPr>
        <a:xfrm>
          <a:off x="10515600" y="564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66222</xdr:rowOff>
    </xdr:from>
    <xdr:to>
      <xdr:col>50</xdr:col>
      <xdr:colOff>165100</xdr:colOff>
      <xdr:row>33</xdr:row>
      <xdr:rowOff>167822</xdr:rowOff>
    </xdr:to>
    <xdr:sp macro="" textlink="">
      <xdr:nvSpPr>
        <xdr:cNvPr id="133" name="楕円 132"/>
        <xdr:cNvSpPr/>
      </xdr:nvSpPr>
      <xdr:spPr>
        <a:xfrm>
          <a:off x="9588500" y="572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84364</xdr:rowOff>
    </xdr:from>
    <xdr:to>
      <xdr:col>55</xdr:col>
      <xdr:colOff>0</xdr:colOff>
      <xdr:row>33</xdr:row>
      <xdr:rowOff>117022</xdr:rowOff>
    </xdr:to>
    <xdr:cxnSp macro="">
      <xdr:nvCxnSpPr>
        <xdr:cNvPr id="134" name="直線コネクタ 133"/>
        <xdr:cNvCxnSpPr/>
      </xdr:nvCxnSpPr>
      <xdr:spPr>
        <a:xfrm flipV="1">
          <a:off x="9639300" y="574221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66222</xdr:rowOff>
    </xdr:from>
    <xdr:to>
      <xdr:col>46</xdr:col>
      <xdr:colOff>38100</xdr:colOff>
      <xdr:row>33</xdr:row>
      <xdr:rowOff>167822</xdr:rowOff>
    </xdr:to>
    <xdr:sp macro="" textlink="">
      <xdr:nvSpPr>
        <xdr:cNvPr id="135" name="楕円 134"/>
        <xdr:cNvSpPr/>
      </xdr:nvSpPr>
      <xdr:spPr>
        <a:xfrm>
          <a:off x="8699500" y="572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117022</xdr:rowOff>
    </xdr:from>
    <xdr:to>
      <xdr:col>50</xdr:col>
      <xdr:colOff>114300</xdr:colOff>
      <xdr:row>33</xdr:row>
      <xdr:rowOff>117022</xdr:rowOff>
    </xdr:to>
    <xdr:cxnSp macro="">
      <xdr:nvCxnSpPr>
        <xdr:cNvPr id="136" name="直線コネクタ 135"/>
        <xdr:cNvCxnSpPr/>
      </xdr:nvCxnSpPr>
      <xdr:spPr>
        <a:xfrm>
          <a:off x="8750300" y="5774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82550</xdr:rowOff>
    </xdr:from>
    <xdr:to>
      <xdr:col>41</xdr:col>
      <xdr:colOff>101600</xdr:colOff>
      <xdr:row>34</xdr:row>
      <xdr:rowOff>12700</xdr:rowOff>
    </xdr:to>
    <xdr:sp macro="" textlink="">
      <xdr:nvSpPr>
        <xdr:cNvPr id="137" name="楕円 136"/>
        <xdr:cNvSpPr/>
      </xdr:nvSpPr>
      <xdr:spPr>
        <a:xfrm>
          <a:off x="7810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117022</xdr:rowOff>
    </xdr:from>
    <xdr:to>
      <xdr:col>45</xdr:col>
      <xdr:colOff>177800</xdr:colOff>
      <xdr:row>33</xdr:row>
      <xdr:rowOff>133350</xdr:rowOff>
    </xdr:to>
    <xdr:cxnSp macro="">
      <xdr:nvCxnSpPr>
        <xdr:cNvPr id="138" name="直線コネクタ 137"/>
        <xdr:cNvCxnSpPr/>
      </xdr:nvCxnSpPr>
      <xdr:spPr>
        <a:xfrm flipV="1">
          <a:off x="7861300" y="57748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32</xdr:row>
      <xdr:rowOff>12899</xdr:rowOff>
    </xdr:from>
    <xdr:ext cx="469744" cy="259045"/>
    <xdr:sp macro="" textlink="">
      <xdr:nvSpPr>
        <xdr:cNvPr id="139" name="n_1mainValue【図書館】&#10;一人当たり面積"/>
        <xdr:cNvSpPr txBox="1"/>
      </xdr:nvSpPr>
      <xdr:spPr>
        <a:xfrm>
          <a:off x="9391727" y="549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12899</xdr:rowOff>
    </xdr:from>
    <xdr:ext cx="469744" cy="259045"/>
    <xdr:sp macro="" textlink="">
      <xdr:nvSpPr>
        <xdr:cNvPr id="140" name="n_2mainValue【図書館】&#10;一人当たり面積"/>
        <xdr:cNvSpPr txBox="1"/>
      </xdr:nvSpPr>
      <xdr:spPr>
        <a:xfrm>
          <a:off x="8515427" y="549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29227</xdr:rowOff>
    </xdr:from>
    <xdr:ext cx="469744" cy="259045"/>
    <xdr:sp macro="" textlink="">
      <xdr:nvSpPr>
        <xdr:cNvPr id="141" name="n_3mainValue【図書館】&#10;一人当たり面積"/>
        <xdr:cNvSpPr txBox="1"/>
      </xdr:nvSpPr>
      <xdr:spPr>
        <a:xfrm>
          <a:off x="76264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2" name="テキスト ボックス 15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3" name="直線コネクタ 15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4" name="テキスト ボックス 15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5" name="直線コネクタ 15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6" name="テキスト ボックス 15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7" name="直線コネクタ 15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8" name="テキスト ボックス 15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9" name="直線コネクタ 15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0" name="テキスト ボックス 15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1" name="直線コネクタ 16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2" name="テキスト ボックス 16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4" name="テキスト ボックス 16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76200</xdr:rowOff>
    </xdr:from>
    <xdr:to>
      <xdr:col>24</xdr:col>
      <xdr:colOff>62865</xdr:colOff>
      <xdr:row>62</xdr:row>
      <xdr:rowOff>148590</xdr:rowOff>
    </xdr:to>
    <xdr:cxnSp macro="">
      <xdr:nvCxnSpPr>
        <xdr:cNvPr id="166" name="直線コネクタ 165"/>
        <xdr:cNvCxnSpPr/>
      </xdr:nvCxnSpPr>
      <xdr:spPr>
        <a:xfrm flipV="1">
          <a:off x="4634865" y="967740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152417</xdr:rowOff>
    </xdr:from>
    <xdr:ext cx="405111" cy="259045"/>
    <xdr:sp macro="" textlink="">
      <xdr:nvSpPr>
        <xdr:cNvPr id="167" name="【体育館・プール】&#10;有形固定資産減価償却率最小値テキスト"/>
        <xdr:cNvSpPr txBox="1"/>
      </xdr:nvSpPr>
      <xdr:spPr>
        <a:xfrm>
          <a:off x="46736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148590</xdr:rowOff>
    </xdr:from>
    <xdr:to>
      <xdr:col>24</xdr:col>
      <xdr:colOff>152400</xdr:colOff>
      <xdr:row>62</xdr:row>
      <xdr:rowOff>148590</xdr:rowOff>
    </xdr:to>
    <xdr:cxnSp macro="">
      <xdr:nvCxnSpPr>
        <xdr:cNvPr id="168" name="直線コネクタ 167"/>
        <xdr:cNvCxnSpPr/>
      </xdr:nvCxnSpPr>
      <xdr:spPr>
        <a:xfrm>
          <a:off x="4546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22877</xdr:rowOff>
    </xdr:from>
    <xdr:ext cx="405111" cy="259045"/>
    <xdr:sp macro="" textlink="">
      <xdr:nvSpPr>
        <xdr:cNvPr id="169" name="【体育館・プール】&#10;有形固定資産減価償却率最大値テキスト"/>
        <xdr:cNvSpPr txBox="1"/>
      </xdr:nvSpPr>
      <xdr:spPr>
        <a:xfrm>
          <a:off x="4673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76200</xdr:rowOff>
    </xdr:from>
    <xdr:to>
      <xdr:col>24</xdr:col>
      <xdr:colOff>152400</xdr:colOff>
      <xdr:row>56</xdr:row>
      <xdr:rowOff>76200</xdr:rowOff>
    </xdr:to>
    <xdr:cxnSp macro="">
      <xdr:nvCxnSpPr>
        <xdr:cNvPr id="170" name="直線コネクタ 169"/>
        <xdr:cNvCxnSpPr/>
      </xdr:nvCxnSpPr>
      <xdr:spPr>
        <a:xfrm>
          <a:off x="4546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102887</xdr:rowOff>
    </xdr:from>
    <xdr:ext cx="405111" cy="259045"/>
    <xdr:sp macro="" textlink="">
      <xdr:nvSpPr>
        <xdr:cNvPr id="171" name="【体育館・プール】&#10;有形固定資産減価償却率平均値テキスト"/>
        <xdr:cNvSpPr txBox="1"/>
      </xdr:nvSpPr>
      <xdr:spPr>
        <a:xfrm>
          <a:off x="4673600" y="10046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124460</xdr:rowOff>
    </xdr:from>
    <xdr:to>
      <xdr:col>24</xdr:col>
      <xdr:colOff>114300</xdr:colOff>
      <xdr:row>59</xdr:row>
      <xdr:rowOff>54610</xdr:rowOff>
    </xdr:to>
    <xdr:sp macro="" textlink="">
      <xdr:nvSpPr>
        <xdr:cNvPr id="172" name="フローチャート: 判断 171"/>
        <xdr:cNvSpPr/>
      </xdr:nvSpPr>
      <xdr:spPr>
        <a:xfrm>
          <a:off x="45847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162560</xdr:rowOff>
    </xdr:from>
    <xdr:to>
      <xdr:col>20</xdr:col>
      <xdr:colOff>38100</xdr:colOff>
      <xdr:row>59</xdr:row>
      <xdr:rowOff>92710</xdr:rowOff>
    </xdr:to>
    <xdr:sp macro="" textlink="">
      <xdr:nvSpPr>
        <xdr:cNvPr id="173" name="フローチャート: 判断 172"/>
        <xdr:cNvSpPr/>
      </xdr:nvSpPr>
      <xdr:spPr>
        <a:xfrm>
          <a:off x="37465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83837</xdr:rowOff>
    </xdr:from>
    <xdr:ext cx="405111" cy="259045"/>
    <xdr:sp macro="" textlink="">
      <xdr:nvSpPr>
        <xdr:cNvPr id="174" name="n_1aveValue【体育館・プール】&#10;有形固定資産減価償却率"/>
        <xdr:cNvSpPr txBox="1"/>
      </xdr:nvSpPr>
      <xdr:spPr>
        <a:xfrm>
          <a:off x="3582044" y="1019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124460</xdr:rowOff>
    </xdr:from>
    <xdr:to>
      <xdr:col>15</xdr:col>
      <xdr:colOff>101600</xdr:colOff>
      <xdr:row>59</xdr:row>
      <xdr:rowOff>54610</xdr:rowOff>
    </xdr:to>
    <xdr:sp macro="" textlink="">
      <xdr:nvSpPr>
        <xdr:cNvPr id="175" name="フローチャート: 判断 174"/>
        <xdr:cNvSpPr/>
      </xdr:nvSpPr>
      <xdr:spPr>
        <a:xfrm>
          <a:off x="2857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45737</xdr:rowOff>
    </xdr:from>
    <xdr:ext cx="405111" cy="259045"/>
    <xdr:sp macro="" textlink="">
      <xdr:nvSpPr>
        <xdr:cNvPr id="176" name="n_2aveValue【体育館・プール】&#10;有形固定資産減価償却率"/>
        <xdr:cNvSpPr txBox="1"/>
      </xdr:nvSpPr>
      <xdr:spPr>
        <a:xfrm>
          <a:off x="2705744" y="1016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6350</xdr:rowOff>
    </xdr:from>
    <xdr:to>
      <xdr:col>10</xdr:col>
      <xdr:colOff>165100</xdr:colOff>
      <xdr:row>60</xdr:row>
      <xdr:rowOff>107950</xdr:rowOff>
    </xdr:to>
    <xdr:sp macro="" textlink="">
      <xdr:nvSpPr>
        <xdr:cNvPr id="177" name="フローチャート: 判断 176"/>
        <xdr:cNvSpPr/>
      </xdr:nvSpPr>
      <xdr:spPr>
        <a:xfrm>
          <a:off x="1968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60</xdr:row>
      <xdr:rowOff>99077</xdr:rowOff>
    </xdr:from>
    <xdr:ext cx="405111" cy="259045"/>
    <xdr:sp macro="" textlink="">
      <xdr:nvSpPr>
        <xdr:cNvPr id="178" name="n_3aveValue【体育館・プール】&#10;有形固定資産減価償却率"/>
        <xdr:cNvSpPr txBox="1"/>
      </xdr:nvSpPr>
      <xdr:spPr>
        <a:xfrm>
          <a:off x="1816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25400</xdr:rowOff>
    </xdr:from>
    <xdr:to>
      <xdr:col>24</xdr:col>
      <xdr:colOff>114300</xdr:colOff>
      <xdr:row>56</xdr:row>
      <xdr:rowOff>127000</xdr:rowOff>
    </xdr:to>
    <xdr:sp macro="" textlink="">
      <xdr:nvSpPr>
        <xdr:cNvPr id="184" name="楕円 183"/>
        <xdr:cNvSpPr/>
      </xdr:nvSpPr>
      <xdr:spPr>
        <a:xfrm>
          <a:off x="45847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149877</xdr:rowOff>
    </xdr:from>
    <xdr:ext cx="405111" cy="259045"/>
    <xdr:sp macro="" textlink="">
      <xdr:nvSpPr>
        <xdr:cNvPr id="185" name="【体育館・プール】&#10;有形固定資産減価償却率該当値テキスト"/>
        <xdr:cNvSpPr txBox="1"/>
      </xdr:nvSpPr>
      <xdr:spPr>
        <a:xfrm>
          <a:off x="4673600" y="9579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109220</xdr:rowOff>
    </xdr:from>
    <xdr:to>
      <xdr:col>20</xdr:col>
      <xdr:colOff>38100</xdr:colOff>
      <xdr:row>57</xdr:row>
      <xdr:rowOff>39370</xdr:rowOff>
    </xdr:to>
    <xdr:sp macro="" textlink="">
      <xdr:nvSpPr>
        <xdr:cNvPr id="186" name="楕円 185"/>
        <xdr:cNvSpPr/>
      </xdr:nvSpPr>
      <xdr:spPr>
        <a:xfrm>
          <a:off x="3746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76200</xdr:rowOff>
    </xdr:from>
    <xdr:to>
      <xdr:col>24</xdr:col>
      <xdr:colOff>63500</xdr:colOff>
      <xdr:row>56</xdr:row>
      <xdr:rowOff>160020</xdr:rowOff>
    </xdr:to>
    <xdr:cxnSp macro="">
      <xdr:nvCxnSpPr>
        <xdr:cNvPr id="187" name="直線コネクタ 186"/>
        <xdr:cNvCxnSpPr/>
      </xdr:nvCxnSpPr>
      <xdr:spPr>
        <a:xfrm flipV="1">
          <a:off x="3797300" y="96774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21590</xdr:rowOff>
    </xdr:from>
    <xdr:to>
      <xdr:col>15</xdr:col>
      <xdr:colOff>101600</xdr:colOff>
      <xdr:row>57</xdr:row>
      <xdr:rowOff>123190</xdr:rowOff>
    </xdr:to>
    <xdr:sp macro="" textlink="">
      <xdr:nvSpPr>
        <xdr:cNvPr id="188" name="楕円 187"/>
        <xdr:cNvSpPr/>
      </xdr:nvSpPr>
      <xdr:spPr>
        <a:xfrm>
          <a:off x="2857500" y="97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160020</xdr:rowOff>
    </xdr:from>
    <xdr:to>
      <xdr:col>19</xdr:col>
      <xdr:colOff>177800</xdr:colOff>
      <xdr:row>57</xdr:row>
      <xdr:rowOff>72390</xdr:rowOff>
    </xdr:to>
    <xdr:cxnSp macro="">
      <xdr:nvCxnSpPr>
        <xdr:cNvPr id="189" name="直線コネクタ 188"/>
        <xdr:cNvCxnSpPr/>
      </xdr:nvCxnSpPr>
      <xdr:spPr>
        <a:xfrm flipV="1">
          <a:off x="2908300" y="97612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105410</xdr:rowOff>
    </xdr:from>
    <xdr:to>
      <xdr:col>10</xdr:col>
      <xdr:colOff>165100</xdr:colOff>
      <xdr:row>58</xdr:row>
      <xdr:rowOff>35560</xdr:rowOff>
    </xdr:to>
    <xdr:sp macro="" textlink="">
      <xdr:nvSpPr>
        <xdr:cNvPr id="190" name="楕円 189"/>
        <xdr:cNvSpPr/>
      </xdr:nvSpPr>
      <xdr:spPr>
        <a:xfrm>
          <a:off x="1968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72390</xdr:rowOff>
    </xdr:from>
    <xdr:to>
      <xdr:col>15</xdr:col>
      <xdr:colOff>50800</xdr:colOff>
      <xdr:row>57</xdr:row>
      <xdr:rowOff>156210</xdr:rowOff>
    </xdr:to>
    <xdr:cxnSp macro="">
      <xdr:nvCxnSpPr>
        <xdr:cNvPr id="191" name="直線コネクタ 190"/>
        <xdr:cNvCxnSpPr/>
      </xdr:nvCxnSpPr>
      <xdr:spPr>
        <a:xfrm flipV="1">
          <a:off x="2019300" y="98450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55897</xdr:rowOff>
    </xdr:from>
    <xdr:ext cx="405111" cy="259045"/>
    <xdr:sp macro="" textlink="">
      <xdr:nvSpPr>
        <xdr:cNvPr id="192" name="n_1mainValue【体育館・プール】&#10;有形固定資産減価償却率"/>
        <xdr:cNvSpPr txBox="1"/>
      </xdr:nvSpPr>
      <xdr:spPr>
        <a:xfrm>
          <a:off x="358204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139717</xdr:rowOff>
    </xdr:from>
    <xdr:ext cx="405111" cy="259045"/>
    <xdr:sp macro="" textlink="">
      <xdr:nvSpPr>
        <xdr:cNvPr id="193" name="n_2mainValue【体育館・プール】&#10;有形固定資産減価償却率"/>
        <xdr:cNvSpPr txBox="1"/>
      </xdr:nvSpPr>
      <xdr:spPr>
        <a:xfrm>
          <a:off x="2705744" y="956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52087</xdr:rowOff>
    </xdr:from>
    <xdr:ext cx="405111" cy="259045"/>
    <xdr:sp macro="" textlink="">
      <xdr:nvSpPr>
        <xdr:cNvPr id="194" name="n_3mainValue【体育館・プール】&#10;有形固定資産減価償却率"/>
        <xdr:cNvSpPr txBox="1"/>
      </xdr:nvSpPr>
      <xdr:spPr>
        <a:xfrm>
          <a:off x="1816744"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05" name="テキスト ボックス 204"/>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0</xdr:rowOff>
    </xdr:from>
    <xdr:to>
      <xdr:col>59</xdr:col>
      <xdr:colOff>50800</xdr:colOff>
      <xdr:row>64</xdr:row>
      <xdr:rowOff>0</xdr:rowOff>
    </xdr:to>
    <xdr:cxnSp macro="">
      <xdr:nvCxnSpPr>
        <xdr:cNvPr id="206" name="直線コネクタ 20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109728</xdr:rowOff>
    </xdr:from>
    <xdr:to>
      <xdr:col>54</xdr:col>
      <xdr:colOff>189865</xdr:colOff>
      <xdr:row>64</xdr:row>
      <xdr:rowOff>9144</xdr:rowOff>
    </xdr:to>
    <xdr:cxnSp macro="">
      <xdr:nvCxnSpPr>
        <xdr:cNvPr id="217" name="直線コネクタ 216"/>
        <xdr:cNvCxnSpPr/>
      </xdr:nvCxnSpPr>
      <xdr:spPr>
        <a:xfrm flipV="1">
          <a:off x="10476865" y="9710928"/>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12971</xdr:rowOff>
    </xdr:from>
    <xdr:ext cx="469744" cy="259045"/>
    <xdr:sp macro="" textlink="">
      <xdr:nvSpPr>
        <xdr:cNvPr id="218" name="【体育館・プール】&#10;一人当たり面積最小値テキスト"/>
        <xdr:cNvSpPr txBox="1"/>
      </xdr:nvSpPr>
      <xdr:spPr>
        <a:xfrm>
          <a:off x="10515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9144</xdr:rowOff>
    </xdr:from>
    <xdr:to>
      <xdr:col>55</xdr:col>
      <xdr:colOff>88900</xdr:colOff>
      <xdr:row>64</xdr:row>
      <xdr:rowOff>9144</xdr:rowOff>
    </xdr:to>
    <xdr:cxnSp macro="">
      <xdr:nvCxnSpPr>
        <xdr:cNvPr id="219" name="直線コネクタ 218"/>
        <xdr:cNvCxnSpPr/>
      </xdr:nvCxnSpPr>
      <xdr:spPr>
        <a:xfrm>
          <a:off x="10388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56405</xdr:rowOff>
    </xdr:from>
    <xdr:ext cx="469744" cy="259045"/>
    <xdr:sp macro="" textlink="">
      <xdr:nvSpPr>
        <xdr:cNvPr id="220" name="【体育館・プール】&#10;一人当たり面積最大値テキスト"/>
        <xdr:cNvSpPr txBox="1"/>
      </xdr:nvSpPr>
      <xdr:spPr>
        <a:xfrm>
          <a:off x="10515600" y="948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109728</xdr:rowOff>
    </xdr:from>
    <xdr:to>
      <xdr:col>55</xdr:col>
      <xdr:colOff>88900</xdr:colOff>
      <xdr:row>56</xdr:row>
      <xdr:rowOff>109728</xdr:rowOff>
    </xdr:to>
    <xdr:cxnSp macro="">
      <xdr:nvCxnSpPr>
        <xdr:cNvPr id="221" name="直線コネクタ 220"/>
        <xdr:cNvCxnSpPr/>
      </xdr:nvCxnSpPr>
      <xdr:spPr>
        <a:xfrm>
          <a:off x="10388600" y="971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15511</xdr:rowOff>
    </xdr:from>
    <xdr:ext cx="469744" cy="259045"/>
    <xdr:sp macro="" textlink="">
      <xdr:nvSpPr>
        <xdr:cNvPr id="222" name="【体育館・プール】&#10;一人当たり面積平均値テキスト"/>
        <xdr:cNvSpPr txBox="1"/>
      </xdr:nvSpPr>
      <xdr:spPr>
        <a:xfrm>
          <a:off x="10515600" y="10302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164084</xdr:rowOff>
    </xdr:from>
    <xdr:to>
      <xdr:col>55</xdr:col>
      <xdr:colOff>50800</xdr:colOff>
      <xdr:row>61</xdr:row>
      <xdr:rowOff>94234</xdr:rowOff>
    </xdr:to>
    <xdr:sp macro="" textlink="">
      <xdr:nvSpPr>
        <xdr:cNvPr id="223" name="フローチャート: 判断 222"/>
        <xdr:cNvSpPr/>
      </xdr:nvSpPr>
      <xdr:spPr>
        <a:xfrm>
          <a:off x="10426700" y="1045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6350</xdr:rowOff>
    </xdr:from>
    <xdr:to>
      <xdr:col>50</xdr:col>
      <xdr:colOff>165100</xdr:colOff>
      <xdr:row>61</xdr:row>
      <xdr:rowOff>107950</xdr:rowOff>
    </xdr:to>
    <xdr:sp macro="" textlink="">
      <xdr:nvSpPr>
        <xdr:cNvPr id="224" name="フローチャート: 判断 223"/>
        <xdr:cNvSpPr/>
      </xdr:nvSpPr>
      <xdr:spPr>
        <a:xfrm>
          <a:off x="9588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124477</xdr:rowOff>
    </xdr:from>
    <xdr:ext cx="469744" cy="259045"/>
    <xdr:sp macro="" textlink="">
      <xdr:nvSpPr>
        <xdr:cNvPr id="225" name="n_1aveValue【体育館・プール】&#10;一人当たり面積"/>
        <xdr:cNvSpPr txBox="1"/>
      </xdr:nvSpPr>
      <xdr:spPr>
        <a:xfrm>
          <a:off x="9391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20066</xdr:rowOff>
    </xdr:from>
    <xdr:to>
      <xdr:col>46</xdr:col>
      <xdr:colOff>38100</xdr:colOff>
      <xdr:row>61</xdr:row>
      <xdr:rowOff>121666</xdr:rowOff>
    </xdr:to>
    <xdr:sp macro="" textlink="">
      <xdr:nvSpPr>
        <xdr:cNvPr id="226" name="フローチャート: 判断 225"/>
        <xdr:cNvSpPr/>
      </xdr:nvSpPr>
      <xdr:spPr>
        <a:xfrm>
          <a:off x="8699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138193</xdr:rowOff>
    </xdr:from>
    <xdr:ext cx="469744" cy="259045"/>
    <xdr:sp macro="" textlink="">
      <xdr:nvSpPr>
        <xdr:cNvPr id="227" name="n_2aveValue【体育館・プール】&#10;一人当たり面積"/>
        <xdr:cNvSpPr txBox="1"/>
      </xdr:nvSpPr>
      <xdr:spPr>
        <a:xfrm>
          <a:off x="85154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60</xdr:row>
      <xdr:rowOff>22352</xdr:rowOff>
    </xdr:from>
    <xdr:to>
      <xdr:col>41</xdr:col>
      <xdr:colOff>101600</xdr:colOff>
      <xdr:row>60</xdr:row>
      <xdr:rowOff>123952</xdr:rowOff>
    </xdr:to>
    <xdr:sp macro="" textlink="">
      <xdr:nvSpPr>
        <xdr:cNvPr id="228" name="フローチャート: 判断 227"/>
        <xdr:cNvSpPr/>
      </xdr:nvSpPr>
      <xdr:spPr>
        <a:xfrm>
          <a:off x="78105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58</xdr:row>
      <xdr:rowOff>140479</xdr:rowOff>
    </xdr:from>
    <xdr:ext cx="469744" cy="259045"/>
    <xdr:sp macro="" textlink="">
      <xdr:nvSpPr>
        <xdr:cNvPr id="229" name="n_3aveValue【体育館・プール】&#10;一人当たり面積"/>
        <xdr:cNvSpPr txBox="1"/>
      </xdr:nvSpPr>
      <xdr:spPr>
        <a:xfrm>
          <a:off x="7626427" y="1008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106934</xdr:rowOff>
    </xdr:from>
    <xdr:to>
      <xdr:col>55</xdr:col>
      <xdr:colOff>50800</xdr:colOff>
      <xdr:row>62</xdr:row>
      <xdr:rowOff>37084</xdr:rowOff>
    </xdr:to>
    <xdr:sp macro="" textlink="">
      <xdr:nvSpPr>
        <xdr:cNvPr id="235" name="楕円 234"/>
        <xdr:cNvSpPr/>
      </xdr:nvSpPr>
      <xdr:spPr>
        <a:xfrm>
          <a:off x="104267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85361</xdr:rowOff>
    </xdr:from>
    <xdr:ext cx="469744" cy="259045"/>
    <xdr:sp macro="" textlink="">
      <xdr:nvSpPr>
        <xdr:cNvPr id="236" name="【体育館・プール】&#10;一人当たり面積該当値テキスト"/>
        <xdr:cNvSpPr txBox="1"/>
      </xdr:nvSpPr>
      <xdr:spPr>
        <a:xfrm>
          <a:off x="10515600" y="1054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120650</xdr:rowOff>
    </xdr:from>
    <xdr:to>
      <xdr:col>50</xdr:col>
      <xdr:colOff>165100</xdr:colOff>
      <xdr:row>62</xdr:row>
      <xdr:rowOff>50800</xdr:rowOff>
    </xdr:to>
    <xdr:sp macro="" textlink="">
      <xdr:nvSpPr>
        <xdr:cNvPr id="237" name="楕円 236"/>
        <xdr:cNvSpPr/>
      </xdr:nvSpPr>
      <xdr:spPr>
        <a:xfrm>
          <a:off x="9588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157734</xdr:rowOff>
    </xdr:from>
    <xdr:to>
      <xdr:col>55</xdr:col>
      <xdr:colOff>0</xdr:colOff>
      <xdr:row>62</xdr:row>
      <xdr:rowOff>0</xdr:rowOff>
    </xdr:to>
    <xdr:cxnSp macro="">
      <xdr:nvCxnSpPr>
        <xdr:cNvPr id="238" name="直線コネクタ 237"/>
        <xdr:cNvCxnSpPr/>
      </xdr:nvCxnSpPr>
      <xdr:spPr>
        <a:xfrm flipV="1">
          <a:off x="9639300" y="106161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125222</xdr:rowOff>
    </xdr:from>
    <xdr:to>
      <xdr:col>46</xdr:col>
      <xdr:colOff>38100</xdr:colOff>
      <xdr:row>62</xdr:row>
      <xdr:rowOff>55372</xdr:rowOff>
    </xdr:to>
    <xdr:sp macro="" textlink="">
      <xdr:nvSpPr>
        <xdr:cNvPr id="239" name="楕円 238"/>
        <xdr:cNvSpPr/>
      </xdr:nvSpPr>
      <xdr:spPr>
        <a:xfrm>
          <a:off x="86995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0</xdr:rowOff>
    </xdr:from>
    <xdr:to>
      <xdr:col>50</xdr:col>
      <xdr:colOff>114300</xdr:colOff>
      <xdr:row>62</xdr:row>
      <xdr:rowOff>4572</xdr:rowOff>
    </xdr:to>
    <xdr:cxnSp macro="">
      <xdr:nvCxnSpPr>
        <xdr:cNvPr id="240" name="直線コネクタ 239"/>
        <xdr:cNvCxnSpPr/>
      </xdr:nvCxnSpPr>
      <xdr:spPr>
        <a:xfrm flipV="1">
          <a:off x="8750300" y="106299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129794</xdr:rowOff>
    </xdr:from>
    <xdr:to>
      <xdr:col>41</xdr:col>
      <xdr:colOff>101600</xdr:colOff>
      <xdr:row>62</xdr:row>
      <xdr:rowOff>59944</xdr:rowOff>
    </xdr:to>
    <xdr:sp macro="" textlink="">
      <xdr:nvSpPr>
        <xdr:cNvPr id="241" name="楕円 240"/>
        <xdr:cNvSpPr/>
      </xdr:nvSpPr>
      <xdr:spPr>
        <a:xfrm>
          <a:off x="7810500" y="1058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4572</xdr:rowOff>
    </xdr:from>
    <xdr:to>
      <xdr:col>45</xdr:col>
      <xdr:colOff>177800</xdr:colOff>
      <xdr:row>62</xdr:row>
      <xdr:rowOff>9144</xdr:rowOff>
    </xdr:to>
    <xdr:cxnSp macro="">
      <xdr:nvCxnSpPr>
        <xdr:cNvPr id="242" name="直線コネクタ 241"/>
        <xdr:cNvCxnSpPr/>
      </xdr:nvCxnSpPr>
      <xdr:spPr>
        <a:xfrm flipV="1">
          <a:off x="7861300" y="106344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41927</xdr:rowOff>
    </xdr:from>
    <xdr:ext cx="469744" cy="259045"/>
    <xdr:sp macro="" textlink="">
      <xdr:nvSpPr>
        <xdr:cNvPr id="243" name="n_1mainValue【体育館・プール】&#10;一人当たり面積"/>
        <xdr:cNvSpPr txBox="1"/>
      </xdr:nvSpPr>
      <xdr:spPr>
        <a:xfrm>
          <a:off x="9391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46499</xdr:rowOff>
    </xdr:from>
    <xdr:ext cx="469744" cy="259045"/>
    <xdr:sp macro="" textlink="">
      <xdr:nvSpPr>
        <xdr:cNvPr id="244" name="n_2mainValue【体育館・プール】&#10;一人当たり面積"/>
        <xdr:cNvSpPr txBox="1"/>
      </xdr:nvSpPr>
      <xdr:spPr>
        <a:xfrm>
          <a:off x="85154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51071</xdr:rowOff>
    </xdr:from>
    <xdr:ext cx="469744" cy="259045"/>
    <xdr:sp macro="" textlink="">
      <xdr:nvSpPr>
        <xdr:cNvPr id="245" name="n_3mainValue【体育館・プール】&#10;一人当たり面積"/>
        <xdr:cNvSpPr txBox="1"/>
      </xdr:nvSpPr>
      <xdr:spPr>
        <a:xfrm>
          <a:off x="7626427"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2" name="正方形/長方形 2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3" name="正方形/長方形 2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4" name="正方形/長方形 2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5" name="正方形/長方形 2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6" name="正方形/長方形 2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7" name="正方形/長方形 2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8" name="正方形/長方形 2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9" name="正方形/長方形 2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0" name="正方形/長方形 2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1" name="正方形/長方形 2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2" name="正方形/長方形 2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3" name="正方形/長方形 2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4" name="正方形/長方形 2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5" name="正方形/長方形 2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6" name="正方形/長方形 2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7" name="正方形/長方形 2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8" name="正方形/長方形 2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9" name="正方形/長方形 2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0" name="正方形/長方形 2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1" name="正方形/長方形 2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2" name="正方形/長方形 2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3" name="正方形/長方形 2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4" name="正方形/長方形 2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5" name="正方形/長方形 2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6" name="テキスト ボックス 2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7" name="直線コネクタ 2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288" name="テキスト ボックス 287"/>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89" name="直線コネクタ 28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90" name="テキスト ボックス 28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91" name="直線コネクタ 29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92" name="テキスト ボックス 29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3" name="直線コネクタ 29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4" name="テキスト ボックス 29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5" name="直線コネクタ 29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6" name="テキスト ボックス 29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7" name="直線コネクタ 29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98" name="テキスト ボックス 29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9" name="直線コネクタ 2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00" name="テキスト ボックス 299"/>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140970</xdr:rowOff>
    </xdr:from>
    <xdr:to>
      <xdr:col>85</xdr:col>
      <xdr:colOff>126364</xdr:colOff>
      <xdr:row>42</xdr:row>
      <xdr:rowOff>83820</xdr:rowOff>
    </xdr:to>
    <xdr:cxnSp macro="">
      <xdr:nvCxnSpPr>
        <xdr:cNvPr id="302" name="直線コネクタ 301"/>
        <xdr:cNvCxnSpPr/>
      </xdr:nvCxnSpPr>
      <xdr:spPr>
        <a:xfrm flipV="1">
          <a:off x="16318864" y="5627370"/>
          <a:ext cx="0" cy="1657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03" name="【一般廃棄物処理施設】&#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04" name="直線コネクタ 303"/>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87647</xdr:rowOff>
    </xdr:from>
    <xdr:ext cx="405111" cy="259045"/>
    <xdr:sp macro="" textlink="">
      <xdr:nvSpPr>
        <xdr:cNvPr id="305" name="【一般廃棄物処理施設】&#10;有形固定資産減価償却率最大値テキスト"/>
        <xdr:cNvSpPr txBox="1"/>
      </xdr:nvSpPr>
      <xdr:spPr>
        <a:xfrm>
          <a:off x="16357600"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140970</xdr:rowOff>
    </xdr:from>
    <xdr:to>
      <xdr:col>86</xdr:col>
      <xdr:colOff>25400</xdr:colOff>
      <xdr:row>32</xdr:row>
      <xdr:rowOff>140970</xdr:rowOff>
    </xdr:to>
    <xdr:cxnSp macro="">
      <xdr:nvCxnSpPr>
        <xdr:cNvPr id="306" name="直線コネクタ 305"/>
        <xdr:cNvCxnSpPr/>
      </xdr:nvCxnSpPr>
      <xdr:spPr>
        <a:xfrm>
          <a:off x="16230600" y="562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30497</xdr:rowOff>
    </xdr:from>
    <xdr:ext cx="405111" cy="259045"/>
    <xdr:sp macro="" textlink="">
      <xdr:nvSpPr>
        <xdr:cNvPr id="307" name="【一般廃棄物処理施設】&#10;有形固定資産減価償却率平均値テキスト"/>
        <xdr:cNvSpPr txBox="1"/>
      </xdr:nvSpPr>
      <xdr:spPr>
        <a:xfrm>
          <a:off x="16357600" y="6888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52070</xdr:rowOff>
    </xdr:from>
    <xdr:to>
      <xdr:col>85</xdr:col>
      <xdr:colOff>177800</xdr:colOff>
      <xdr:row>40</xdr:row>
      <xdr:rowOff>153670</xdr:rowOff>
    </xdr:to>
    <xdr:sp macro="" textlink="">
      <xdr:nvSpPr>
        <xdr:cNvPr id="308" name="フローチャート: 判断 307"/>
        <xdr:cNvSpPr/>
      </xdr:nvSpPr>
      <xdr:spPr>
        <a:xfrm>
          <a:off x="162687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93980</xdr:rowOff>
    </xdr:from>
    <xdr:to>
      <xdr:col>81</xdr:col>
      <xdr:colOff>101600</xdr:colOff>
      <xdr:row>41</xdr:row>
      <xdr:rowOff>24130</xdr:rowOff>
    </xdr:to>
    <xdr:sp macro="" textlink="">
      <xdr:nvSpPr>
        <xdr:cNvPr id="309" name="フローチャート: 判断 308"/>
        <xdr:cNvSpPr/>
      </xdr:nvSpPr>
      <xdr:spPr>
        <a:xfrm>
          <a:off x="15430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41</xdr:row>
      <xdr:rowOff>15257</xdr:rowOff>
    </xdr:from>
    <xdr:ext cx="405111" cy="259045"/>
    <xdr:sp macro="" textlink="">
      <xdr:nvSpPr>
        <xdr:cNvPr id="310" name="n_1aveValue【一般廃棄物処理施設】&#10;有形固定資産減価償却率"/>
        <xdr:cNvSpPr txBox="1"/>
      </xdr:nvSpPr>
      <xdr:spPr>
        <a:xfrm>
          <a:off x="15266044"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154940</xdr:rowOff>
    </xdr:from>
    <xdr:to>
      <xdr:col>76</xdr:col>
      <xdr:colOff>165100</xdr:colOff>
      <xdr:row>39</xdr:row>
      <xdr:rowOff>85090</xdr:rowOff>
    </xdr:to>
    <xdr:sp macro="" textlink="">
      <xdr:nvSpPr>
        <xdr:cNvPr id="311" name="フローチャート: 判断 310"/>
        <xdr:cNvSpPr/>
      </xdr:nvSpPr>
      <xdr:spPr>
        <a:xfrm>
          <a:off x="14541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101617</xdr:rowOff>
    </xdr:from>
    <xdr:ext cx="405111" cy="259045"/>
    <xdr:sp macro="" textlink="">
      <xdr:nvSpPr>
        <xdr:cNvPr id="312" name="n_2aveValue【一般廃棄物処理施設】&#10;有形固定資産減価償却率"/>
        <xdr:cNvSpPr txBox="1"/>
      </xdr:nvSpPr>
      <xdr:spPr>
        <a:xfrm>
          <a:off x="14389744" y="6445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13" name="テキスト ボックス 3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4" name="テキスト ボックス 3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5" name="テキスト ボックス 3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6" name="テキスト ボックス 3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7" name="テキスト ボックス 3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90170</xdr:rowOff>
    </xdr:from>
    <xdr:to>
      <xdr:col>85</xdr:col>
      <xdr:colOff>177800</xdr:colOff>
      <xdr:row>33</xdr:row>
      <xdr:rowOff>20320</xdr:rowOff>
    </xdr:to>
    <xdr:sp macro="" textlink="">
      <xdr:nvSpPr>
        <xdr:cNvPr id="318" name="楕円 317"/>
        <xdr:cNvSpPr/>
      </xdr:nvSpPr>
      <xdr:spPr>
        <a:xfrm>
          <a:off x="16268700" y="55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43197</xdr:rowOff>
    </xdr:from>
    <xdr:ext cx="405111" cy="259045"/>
    <xdr:sp macro="" textlink="">
      <xdr:nvSpPr>
        <xdr:cNvPr id="319" name="【一般廃棄物処理施設】&#10;有形固定資産減価償却率該当値テキスト"/>
        <xdr:cNvSpPr txBox="1"/>
      </xdr:nvSpPr>
      <xdr:spPr>
        <a:xfrm>
          <a:off x="16357600" y="5529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17780</xdr:rowOff>
    </xdr:from>
    <xdr:to>
      <xdr:col>81</xdr:col>
      <xdr:colOff>101600</xdr:colOff>
      <xdr:row>33</xdr:row>
      <xdr:rowOff>119380</xdr:rowOff>
    </xdr:to>
    <xdr:sp macro="" textlink="">
      <xdr:nvSpPr>
        <xdr:cNvPr id="320" name="楕円 319"/>
        <xdr:cNvSpPr/>
      </xdr:nvSpPr>
      <xdr:spPr>
        <a:xfrm>
          <a:off x="15430500" y="567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32</xdr:row>
      <xdr:rowOff>140970</xdr:rowOff>
    </xdr:from>
    <xdr:to>
      <xdr:col>85</xdr:col>
      <xdr:colOff>127000</xdr:colOff>
      <xdr:row>33</xdr:row>
      <xdr:rowOff>68580</xdr:rowOff>
    </xdr:to>
    <xdr:cxnSp macro="">
      <xdr:nvCxnSpPr>
        <xdr:cNvPr id="321" name="直線コネクタ 320"/>
        <xdr:cNvCxnSpPr/>
      </xdr:nvCxnSpPr>
      <xdr:spPr>
        <a:xfrm flipV="1">
          <a:off x="15481300" y="562737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31</xdr:row>
      <xdr:rowOff>135907</xdr:rowOff>
    </xdr:from>
    <xdr:ext cx="405111" cy="259045"/>
    <xdr:sp macro="" textlink="">
      <xdr:nvSpPr>
        <xdr:cNvPr id="322" name="n_1mainValue【一般廃棄物処理施設】&#10;有形固定資産減価償却率"/>
        <xdr:cNvSpPr txBox="1"/>
      </xdr:nvSpPr>
      <xdr:spPr>
        <a:xfrm>
          <a:off x="15266044" y="54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3" name="正方形/長方形 3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4" name="正方形/長方形 3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5" name="正方形/長方形 3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6" name="正方形/長方形 3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7" name="正方形/長方形 3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8" name="正方形/長方形 3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9" name="正方形/長方形 3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0" name="正方形/長方形 3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1" name="テキスト ボックス 3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2" name="直線コネクタ 3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33" name="直線コネクタ 33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34" name="テキスト ボックス 33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35" name="直線コネクタ 33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336" name="テキスト ボックス 335"/>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37" name="直線コネクタ 33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38" name="テキスト ボックス 33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39" name="直線コネクタ 33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40" name="テキスト ボックス 33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1" name="直線コネクタ 3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42" name="テキスト ボックス 34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70384</xdr:rowOff>
    </xdr:from>
    <xdr:to>
      <xdr:col>116</xdr:col>
      <xdr:colOff>62864</xdr:colOff>
      <xdr:row>41</xdr:row>
      <xdr:rowOff>112822</xdr:rowOff>
    </xdr:to>
    <xdr:cxnSp macro="">
      <xdr:nvCxnSpPr>
        <xdr:cNvPr id="344" name="直線コネクタ 343"/>
        <xdr:cNvCxnSpPr/>
      </xdr:nvCxnSpPr>
      <xdr:spPr>
        <a:xfrm flipV="1">
          <a:off x="22160864" y="5728234"/>
          <a:ext cx="0" cy="141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116649</xdr:rowOff>
    </xdr:from>
    <xdr:ext cx="469744" cy="259045"/>
    <xdr:sp macro="" textlink="">
      <xdr:nvSpPr>
        <xdr:cNvPr id="345" name="【一般廃棄物処理施設】&#10;一人当たり有形固定資産（償却資産）額最小値テキスト"/>
        <xdr:cNvSpPr txBox="1"/>
      </xdr:nvSpPr>
      <xdr:spPr>
        <a:xfrm>
          <a:off x="22199600" y="714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112822</xdr:rowOff>
    </xdr:from>
    <xdr:to>
      <xdr:col>116</xdr:col>
      <xdr:colOff>152400</xdr:colOff>
      <xdr:row>41</xdr:row>
      <xdr:rowOff>112822</xdr:rowOff>
    </xdr:to>
    <xdr:cxnSp macro="">
      <xdr:nvCxnSpPr>
        <xdr:cNvPr id="346" name="直線コネクタ 345"/>
        <xdr:cNvCxnSpPr/>
      </xdr:nvCxnSpPr>
      <xdr:spPr>
        <a:xfrm>
          <a:off x="22072600" y="714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17061</xdr:rowOff>
    </xdr:from>
    <xdr:ext cx="599010" cy="259045"/>
    <xdr:sp macro="" textlink="">
      <xdr:nvSpPr>
        <xdr:cNvPr id="347" name="【一般廃棄物処理施設】&#10;一人当たり有形固定資産（償却資産）額最大値テキスト"/>
        <xdr:cNvSpPr txBox="1"/>
      </xdr:nvSpPr>
      <xdr:spPr>
        <a:xfrm>
          <a:off x="22199600" y="5503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70384</xdr:rowOff>
    </xdr:from>
    <xdr:to>
      <xdr:col>116</xdr:col>
      <xdr:colOff>152400</xdr:colOff>
      <xdr:row>33</xdr:row>
      <xdr:rowOff>70384</xdr:rowOff>
    </xdr:to>
    <xdr:cxnSp macro="">
      <xdr:nvCxnSpPr>
        <xdr:cNvPr id="348" name="直線コネクタ 347"/>
        <xdr:cNvCxnSpPr/>
      </xdr:nvCxnSpPr>
      <xdr:spPr>
        <a:xfrm>
          <a:off x="22072600" y="572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52483</xdr:rowOff>
    </xdr:from>
    <xdr:ext cx="534377" cy="259045"/>
    <xdr:sp macro="" textlink="">
      <xdr:nvSpPr>
        <xdr:cNvPr id="349" name="【一般廃棄物処理施設】&#10;一人当たり有形固定資産（償却資産）額平均値テキスト"/>
        <xdr:cNvSpPr txBox="1"/>
      </xdr:nvSpPr>
      <xdr:spPr>
        <a:xfrm>
          <a:off x="22199600" y="6396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29606</xdr:rowOff>
    </xdr:from>
    <xdr:to>
      <xdr:col>116</xdr:col>
      <xdr:colOff>114300</xdr:colOff>
      <xdr:row>38</xdr:row>
      <xdr:rowOff>131206</xdr:rowOff>
    </xdr:to>
    <xdr:sp macro="" textlink="">
      <xdr:nvSpPr>
        <xdr:cNvPr id="350" name="フローチャート: 判断 349"/>
        <xdr:cNvSpPr/>
      </xdr:nvSpPr>
      <xdr:spPr>
        <a:xfrm>
          <a:off x="22110700" y="654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86802</xdr:rowOff>
    </xdr:from>
    <xdr:to>
      <xdr:col>112</xdr:col>
      <xdr:colOff>38100</xdr:colOff>
      <xdr:row>38</xdr:row>
      <xdr:rowOff>16952</xdr:rowOff>
    </xdr:to>
    <xdr:sp macro="" textlink="">
      <xdr:nvSpPr>
        <xdr:cNvPr id="351" name="フローチャート: 判断 350"/>
        <xdr:cNvSpPr/>
      </xdr:nvSpPr>
      <xdr:spPr>
        <a:xfrm>
          <a:off x="21272500" y="643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36</xdr:row>
      <xdr:rowOff>33479</xdr:rowOff>
    </xdr:from>
    <xdr:ext cx="534377" cy="259045"/>
    <xdr:sp macro="" textlink="">
      <xdr:nvSpPr>
        <xdr:cNvPr id="352" name="n_1aveValue【一般廃棄物処理施設】&#10;一人当たり有形固定資産（償却資産）額"/>
        <xdr:cNvSpPr txBox="1"/>
      </xdr:nvSpPr>
      <xdr:spPr>
        <a:xfrm>
          <a:off x="21043411" y="620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93285</xdr:rowOff>
    </xdr:from>
    <xdr:to>
      <xdr:col>107</xdr:col>
      <xdr:colOff>101600</xdr:colOff>
      <xdr:row>39</xdr:row>
      <xdr:rowOff>23435</xdr:rowOff>
    </xdr:to>
    <xdr:sp macro="" textlink="">
      <xdr:nvSpPr>
        <xdr:cNvPr id="353" name="フローチャート: 判断 352"/>
        <xdr:cNvSpPr/>
      </xdr:nvSpPr>
      <xdr:spPr>
        <a:xfrm>
          <a:off x="20383500" y="660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39962</xdr:rowOff>
    </xdr:from>
    <xdr:ext cx="534377" cy="259045"/>
    <xdr:sp macro="" textlink="">
      <xdr:nvSpPr>
        <xdr:cNvPr id="354" name="n_2aveValue【一般廃棄物処理施設】&#10;一人当たり有形固定資産（償却資産）額"/>
        <xdr:cNvSpPr txBox="1"/>
      </xdr:nvSpPr>
      <xdr:spPr>
        <a:xfrm>
          <a:off x="20167111" y="638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55" name="テキスト ボックス 3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6" name="テキスト ボックス 3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7" name="テキスト ボックス 3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8" name="テキスト ボックス 3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9" name="テキスト ボックス 3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88420</xdr:rowOff>
    </xdr:from>
    <xdr:to>
      <xdr:col>116</xdr:col>
      <xdr:colOff>114300</xdr:colOff>
      <xdr:row>41</xdr:row>
      <xdr:rowOff>18570</xdr:rowOff>
    </xdr:to>
    <xdr:sp macro="" textlink="">
      <xdr:nvSpPr>
        <xdr:cNvPr id="360" name="楕円 359"/>
        <xdr:cNvSpPr/>
      </xdr:nvSpPr>
      <xdr:spPr>
        <a:xfrm>
          <a:off x="22110700" y="69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66847</xdr:rowOff>
    </xdr:from>
    <xdr:ext cx="534377" cy="259045"/>
    <xdr:sp macro="" textlink="">
      <xdr:nvSpPr>
        <xdr:cNvPr id="361" name="【一般廃棄物処理施設】&#10;一人当たり有形固定資産（償却資産）額該当値テキスト"/>
        <xdr:cNvSpPr txBox="1"/>
      </xdr:nvSpPr>
      <xdr:spPr>
        <a:xfrm>
          <a:off x="22199600" y="692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91411</xdr:rowOff>
    </xdr:from>
    <xdr:to>
      <xdr:col>112</xdr:col>
      <xdr:colOff>38100</xdr:colOff>
      <xdr:row>41</xdr:row>
      <xdr:rowOff>21561</xdr:rowOff>
    </xdr:to>
    <xdr:sp macro="" textlink="">
      <xdr:nvSpPr>
        <xdr:cNvPr id="362" name="楕円 361"/>
        <xdr:cNvSpPr/>
      </xdr:nvSpPr>
      <xdr:spPr>
        <a:xfrm>
          <a:off x="21272500" y="694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139220</xdr:rowOff>
    </xdr:from>
    <xdr:to>
      <xdr:col>116</xdr:col>
      <xdr:colOff>63500</xdr:colOff>
      <xdr:row>40</xdr:row>
      <xdr:rowOff>142211</xdr:rowOff>
    </xdr:to>
    <xdr:cxnSp macro="">
      <xdr:nvCxnSpPr>
        <xdr:cNvPr id="363" name="直線コネクタ 362"/>
        <xdr:cNvCxnSpPr/>
      </xdr:nvCxnSpPr>
      <xdr:spPr>
        <a:xfrm flipV="1">
          <a:off x="21323300" y="6997220"/>
          <a:ext cx="838200" cy="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12688</xdr:rowOff>
    </xdr:from>
    <xdr:ext cx="534377" cy="259045"/>
    <xdr:sp macro="" textlink="">
      <xdr:nvSpPr>
        <xdr:cNvPr id="364" name="n_1mainValue【一般廃棄物処理施設】&#10;一人当たり有形固定資産（償却資産）額"/>
        <xdr:cNvSpPr txBox="1"/>
      </xdr:nvSpPr>
      <xdr:spPr>
        <a:xfrm>
          <a:off x="21043411" y="704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5" name="正方形/長方形 36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6" name="正方形/長方形 36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7" name="正方形/長方形 36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8" name="正方形/長方形 36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9" name="正方形/長方形 36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0" name="正方形/長方形 36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1" name="正方形/長方形 37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2" name="正方形/長方形 37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3" name="テキスト ボックス 37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4" name="直線コネクタ 37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75" name="テキスト ボックス 37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76" name="直線コネクタ 37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77" name="テキスト ボックス 37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78" name="直線コネクタ 37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79" name="テキスト ボックス 37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80" name="直線コネクタ 37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81" name="テキスト ボックス 38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82" name="直線コネクタ 38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83" name="テキスト ボックス 38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84" name="直線コネクタ 38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85" name="テキスト ボックス 38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6" name="直線コネクタ 38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87" name="テキスト ボックス 38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41910</xdr:rowOff>
    </xdr:from>
    <xdr:to>
      <xdr:col>85</xdr:col>
      <xdr:colOff>126364</xdr:colOff>
      <xdr:row>63</xdr:row>
      <xdr:rowOff>110490</xdr:rowOff>
    </xdr:to>
    <xdr:cxnSp macro="">
      <xdr:nvCxnSpPr>
        <xdr:cNvPr id="389" name="直線コネクタ 388"/>
        <xdr:cNvCxnSpPr/>
      </xdr:nvCxnSpPr>
      <xdr:spPr>
        <a:xfrm flipV="1">
          <a:off x="16318864" y="94716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114317</xdr:rowOff>
    </xdr:from>
    <xdr:ext cx="405111" cy="259045"/>
    <xdr:sp macro="" textlink="">
      <xdr:nvSpPr>
        <xdr:cNvPr id="390" name="【保健センター・保健所】&#10;有形固定資産減価償却率最小値テキスト"/>
        <xdr:cNvSpPr txBox="1"/>
      </xdr:nvSpPr>
      <xdr:spPr>
        <a:xfrm>
          <a:off x="16357600" y="1091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110490</xdr:rowOff>
    </xdr:from>
    <xdr:to>
      <xdr:col>86</xdr:col>
      <xdr:colOff>25400</xdr:colOff>
      <xdr:row>63</xdr:row>
      <xdr:rowOff>110490</xdr:rowOff>
    </xdr:to>
    <xdr:cxnSp macro="">
      <xdr:nvCxnSpPr>
        <xdr:cNvPr id="391" name="直線コネクタ 390"/>
        <xdr:cNvCxnSpPr/>
      </xdr:nvCxnSpPr>
      <xdr:spPr>
        <a:xfrm>
          <a:off x="16230600" y="1091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160037</xdr:rowOff>
    </xdr:from>
    <xdr:ext cx="405111" cy="259045"/>
    <xdr:sp macro="" textlink="">
      <xdr:nvSpPr>
        <xdr:cNvPr id="392" name="【保健センター・保健所】&#10;有形固定資産減価償却率最大値テキスト"/>
        <xdr:cNvSpPr txBox="1"/>
      </xdr:nvSpPr>
      <xdr:spPr>
        <a:xfrm>
          <a:off x="16357600" y="924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41910</xdr:rowOff>
    </xdr:from>
    <xdr:to>
      <xdr:col>86</xdr:col>
      <xdr:colOff>25400</xdr:colOff>
      <xdr:row>55</xdr:row>
      <xdr:rowOff>41910</xdr:rowOff>
    </xdr:to>
    <xdr:cxnSp macro="">
      <xdr:nvCxnSpPr>
        <xdr:cNvPr id="393" name="直線コネクタ 392"/>
        <xdr:cNvCxnSpPr/>
      </xdr:nvCxnSpPr>
      <xdr:spPr>
        <a:xfrm>
          <a:off x="16230600" y="947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17</xdr:rowOff>
    </xdr:from>
    <xdr:ext cx="405111" cy="259045"/>
    <xdr:sp macro="" textlink="">
      <xdr:nvSpPr>
        <xdr:cNvPr id="394" name="【保健センター・保健所】&#10;有形固定資産減価償却率平均値テキスト"/>
        <xdr:cNvSpPr txBox="1"/>
      </xdr:nvSpPr>
      <xdr:spPr>
        <a:xfrm>
          <a:off x="16357600" y="10629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21590</xdr:rowOff>
    </xdr:from>
    <xdr:to>
      <xdr:col>85</xdr:col>
      <xdr:colOff>177800</xdr:colOff>
      <xdr:row>62</xdr:row>
      <xdr:rowOff>123190</xdr:rowOff>
    </xdr:to>
    <xdr:sp macro="" textlink="">
      <xdr:nvSpPr>
        <xdr:cNvPr id="395" name="フローチャート: 判断 394"/>
        <xdr:cNvSpPr/>
      </xdr:nvSpPr>
      <xdr:spPr>
        <a:xfrm>
          <a:off x="162687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62</xdr:row>
      <xdr:rowOff>97790</xdr:rowOff>
    </xdr:from>
    <xdr:to>
      <xdr:col>81</xdr:col>
      <xdr:colOff>101600</xdr:colOff>
      <xdr:row>63</xdr:row>
      <xdr:rowOff>27940</xdr:rowOff>
    </xdr:to>
    <xdr:sp macro="" textlink="">
      <xdr:nvSpPr>
        <xdr:cNvPr id="396" name="フローチャート: 判断 395"/>
        <xdr:cNvSpPr/>
      </xdr:nvSpPr>
      <xdr:spPr>
        <a:xfrm>
          <a:off x="15430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63</xdr:row>
      <xdr:rowOff>19067</xdr:rowOff>
    </xdr:from>
    <xdr:ext cx="405111" cy="259045"/>
    <xdr:sp macro="" textlink="">
      <xdr:nvSpPr>
        <xdr:cNvPr id="397" name="n_1aveValue【保健センター・保健所】&#10;有形固定資産減価償却率"/>
        <xdr:cNvSpPr txBox="1"/>
      </xdr:nvSpPr>
      <xdr:spPr>
        <a:xfrm>
          <a:off x="15266044"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63</xdr:row>
      <xdr:rowOff>2540</xdr:rowOff>
    </xdr:from>
    <xdr:to>
      <xdr:col>76</xdr:col>
      <xdr:colOff>165100</xdr:colOff>
      <xdr:row>63</xdr:row>
      <xdr:rowOff>104140</xdr:rowOff>
    </xdr:to>
    <xdr:sp macro="" textlink="">
      <xdr:nvSpPr>
        <xdr:cNvPr id="398" name="フローチャート: 判断 397"/>
        <xdr:cNvSpPr/>
      </xdr:nvSpPr>
      <xdr:spPr>
        <a:xfrm>
          <a:off x="14541500" y="1080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63</xdr:row>
      <xdr:rowOff>95267</xdr:rowOff>
    </xdr:from>
    <xdr:ext cx="405111" cy="259045"/>
    <xdr:sp macro="" textlink="">
      <xdr:nvSpPr>
        <xdr:cNvPr id="399" name="n_2aveValue【保健センター・保健所】&#10;有形固定資産減価償却率"/>
        <xdr:cNvSpPr txBox="1"/>
      </xdr:nvSpPr>
      <xdr:spPr>
        <a:xfrm>
          <a:off x="14389744"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62</xdr:row>
      <xdr:rowOff>158750</xdr:rowOff>
    </xdr:from>
    <xdr:to>
      <xdr:col>72</xdr:col>
      <xdr:colOff>38100</xdr:colOff>
      <xdr:row>63</xdr:row>
      <xdr:rowOff>88900</xdr:rowOff>
    </xdr:to>
    <xdr:sp macro="" textlink="">
      <xdr:nvSpPr>
        <xdr:cNvPr id="400" name="フローチャート: 判断 399"/>
        <xdr:cNvSpPr/>
      </xdr:nvSpPr>
      <xdr:spPr>
        <a:xfrm>
          <a:off x="13652500" y="1078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63</xdr:row>
      <xdr:rowOff>80027</xdr:rowOff>
    </xdr:from>
    <xdr:ext cx="405111" cy="259045"/>
    <xdr:sp macro="" textlink="">
      <xdr:nvSpPr>
        <xdr:cNvPr id="401" name="n_3aveValue【保健センター・保健所】&#10;有形固定資産減価償却率"/>
        <xdr:cNvSpPr txBox="1"/>
      </xdr:nvSpPr>
      <xdr:spPr>
        <a:xfrm>
          <a:off x="13500744"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02" name="テキスト ボックス 40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3" name="テキスト ボックス 40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4" name="テキスト ボックス 40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5" name="テキスト ボックス 40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6" name="テキスト ボックス 40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44450</xdr:rowOff>
    </xdr:from>
    <xdr:to>
      <xdr:col>85</xdr:col>
      <xdr:colOff>177800</xdr:colOff>
      <xdr:row>59</xdr:row>
      <xdr:rowOff>146050</xdr:rowOff>
    </xdr:to>
    <xdr:sp macro="" textlink="">
      <xdr:nvSpPr>
        <xdr:cNvPr id="407" name="楕円 406"/>
        <xdr:cNvSpPr/>
      </xdr:nvSpPr>
      <xdr:spPr>
        <a:xfrm>
          <a:off x="162687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67327</xdr:rowOff>
    </xdr:from>
    <xdr:ext cx="405111" cy="259045"/>
    <xdr:sp macro="" textlink="">
      <xdr:nvSpPr>
        <xdr:cNvPr id="408" name="【保健センター・保健所】&#10;有形固定資産減価償却率該当値テキスト"/>
        <xdr:cNvSpPr txBox="1"/>
      </xdr:nvSpPr>
      <xdr:spPr>
        <a:xfrm>
          <a:off x="16357600"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120650</xdr:rowOff>
    </xdr:from>
    <xdr:to>
      <xdr:col>81</xdr:col>
      <xdr:colOff>101600</xdr:colOff>
      <xdr:row>60</xdr:row>
      <xdr:rowOff>50800</xdr:rowOff>
    </xdr:to>
    <xdr:sp macro="" textlink="">
      <xdr:nvSpPr>
        <xdr:cNvPr id="409" name="楕円 408"/>
        <xdr:cNvSpPr/>
      </xdr:nvSpPr>
      <xdr:spPr>
        <a:xfrm>
          <a:off x="15430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95250</xdr:rowOff>
    </xdr:from>
    <xdr:to>
      <xdr:col>85</xdr:col>
      <xdr:colOff>127000</xdr:colOff>
      <xdr:row>60</xdr:row>
      <xdr:rowOff>0</xdr:rowOff>
    </xdr:to>
    <xdr:cxnSp macro="">
      <xdr:nvCxnSpPr>
        <xdr:cNvPr id="410" name="直線コネクタ 409"/>
        <xdr:cNvCxnSpPr/>
      </xdr:nvCxnSpPr>
      <xdr:spPr>
        <a:xfrm flipV="1">
          <a:off x="15481300" y="10210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25400</xdr:rowOff>
    </xdr:from>
    <xdr:to>
      <xdr:col>76</xdr:col>
      <xdr:colOff>165100</xdr:colOff>
      <xdr:row>60</xdr:row>
      <xdr:rowOff>127000</xdr:rowOff>
    </xdr:to>
    <xdr:sp macro="" textlink="">
      <xdr:nvSpPr>
        <xdr:cNvPr id="411" name="楕円 410"/>
        <xdr:cNvSpPr/>
      </xdr:nvSpPr>
      <xdr:spPr>
        <a:xfrm>
          <a:off x="14541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0</xdr:rowOff>
    </xdr:from>
    <xdr:to>
      <xdr:col>81</xdr:col>
      <xdr:colOff>50800</xdr:colOff>
      <xdr:row>60</xdr:row>
      <xdr:rowOff>76200</xdr:rowOff>
    </xdr:to>
    <xdr:cxnSp macro="">
      <xdr:nvCxnSpPr>
        <xdr:cNvPr id="412" name="直線コネクタ 411"/>
        <xdr:cNvCxnSpPr/>
      </xdr:nvCxnSpPr>
      <xdr:spPr>
        <a:xfrm flipV="1">
          <a:off x="14592300" y="10287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101600</xdr:rowOff>
    </xdr:from>
    <xdr:to>
      <xdr:col>72</xdr:col>
      <xdr:colOff>38100</xdr:colOff>
      <xdr:row>61</xdr:row>
      <xdr:rowOff>31750</xdr:rowOff>
    </xdr:to>
    <xdr:sp macro="" textlink="">
      <xdr:nvSpPr>
        <xdr:cNvPr id="413" name="楕円 412"/>
        <xdr:cNvSpPr/>
      </xdr:nvSpPr>
      <xdr:spPr>
        <a:xfrm>
          <a:off x="13652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76200</xdr:rowOff>
    </xdr:from>
    <xdr:to>
      <xdr:col>76</xdr:col>
      <xdr:colOff>114300</xdr:colOff>
      <xdr:row>60</xdr:row>
      <xdr:rowOff>152400</xdr:rowOff>
    </xdr:to>
    <xdr:cxnSp macro="">
      <xdr:nvCxnSpPr>
        <xdr:cNvPr id="414" name="直線コネクタ 413"/>
        <xdr:cNvCxnSpPr/>
      </xdr:nvCxnSpPr>
      <xdr:spPr>
        <a:xfrm flipV="1">
          <a:off x="13703300" y="10363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415" name="n_1mainValue【保健センター・保健所】&#10;有形固定資産減価償却率"/>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143527</xdr:rowOff>
    </xdr:from>
    <xdr:ext cx="405111" cy="259045"/>
    <xdr:sp macro="" textlink="">
      <xdr:nvSpPr>
        <xdr:cNvPr id="416" name="n_2mainValue【保健センター・保健所】&#10;有形固定資産減価償却率"/>
        <xdr:cNvSpPr txBox="1"/>
      </xdr:nvSpPr>
      <xdr:spPr>
        <a:xfrm>
          <a:off x="143897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48277</xdr:rowOff>
    </xdr:from>
    <xdr:ext cx="405111" cy="259045"/>
    <xdr:sp macro="" textlink="">
      <xdr:nvSpPr>
        <xdr:cNvPr id="417" name="n_3mainValue【保健センター・保健所】&#10;有形固定資産減価償却率"/>
        <xdr:cNvSpPr txBox="1"/>
      </xdr:nvSpPr>
      <xdr:spPr>
        <a:xfrm>
          <a:off x="13500744"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8" name="正方形/長方形 4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9" name="正方形/長方形 4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0" name="正方形/長方形 4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1" name="正方形/長方形 4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2" name="正方形/長方形 4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3" name="正方形/長方形 4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4" name="正方形/長方形 4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5" name="正方形/長方形 42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6" name="テキスト ボックス 42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7" name="直線コネクタ 42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28" name="直線コネクタ 42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29" name="テキスト ボックス 42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0" name="直線コネクタ 42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1" name="テキスト ボックス 43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2" name="直線コネクタ 43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33" name="テキスト ボックス 43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4" name="直線コネクタ 43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35" name="テキスト ボックス 43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36" name="直線コネクタ 43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37" name="テキスト ボックス 43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8" name="直線コネクタ 4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9" name="テキスト ボックス 4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140970</xdr:rowOff>
    </xdr:from>
    <xdr:to>
      <xdr:col>116</xdr:col>
      <xdr:colOff>62864</xdr:colOff>
      <xdr:row>63</xdr:row>
      <xdr:rowOff>57150</xdr:rowOff>
    </xdr:to>
    <xdr:cxnSp macro="">
      <xdr:nvCxnSpPr>
        <xdr:cNvPr id="441" name="直線コネクタ 440"/>
        <xdr:cNvCxnSpPr/>
      </xdr:nvCxnSpPr>
      <xdr:spPr>
        <a:xfrm flipV="1">
          <a:off x="22160864" y="95707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442" name="【保健センター・保健所】&#10;一人当たり面積最小値テキスト"/>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443" name="直線コネクタ 442"/>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87647</xdr:rowOff>
    </xdr:from>
    <xdr:ext cx="469744" cy="259045"/>
    <xdr:sp macro="" textlink="">
      <xdr:nvSpPr>
        <xdr:cNvPr id="444" name="【保健センター・保健所】&#10;一人当たり面積最大値テキスト"/>
        <xdr:cNvSpPr txBox="1"/>
      </xdr:nvSpPr>
      <xdr:spPr>
        <a:xfrm>
          <a:off x="22199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140970</xdr:rowOff>
    </xdr:from>
    <xdr:to>
      <xdr:col>116</xdr:col>
      <xdr:colOff>152400</xdr:colOff>
      <xdr:row>55</xdr:row>
      <xdr:rowOff>140970</xdr:rowOff>
    </xdr:to>
    <xdr:cxnSp macro="">
      <xdr:nvCxnSpPr>
        <xdr:cNvPr id="445" name="直線コネクタ 444"/>
        <xdr:cNvCxnSpPr/>
      </xdr:nvCxnSpPr>
      <xdr:spPr>
        <a:xfrm>
          <a:off x="22072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25417</xdr:rowOff>
    </xdr:from>
    <xdr:ext cx="469744" cy="259045"/>
    <xdr:sp macro="" textlink="">
      <xdr:nvSpPr>
        <xdr:cNvPr id="446" name="【保健センター・保健所】&#10;一人当たり面積平均値テキスト"/>
        <xdr:cNvSpPr txBox="1"/>
      </xdr:nvSpPr>
      <xdr:spPr>
        <a:xfrm>
          <a:off x="22199600" y="10140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2540</xdr:rowOff>
    </xdr:from>
    <xdr:to>
      <xdr:col>116</xdr:col>
      <xdr:colOff>114300</xdr:colOff>
      <xdr:row>60</xdr:row>
      <xdr:rowOff>104140</xdr:rowOff>
    </xdr:to>
    <xdr:sp macro="" textlink="">
      <xdr:nvSpPr>
        <xdr:cNvPr id="447" name="フローチャート: 判断 446"/>
        <xdr:cNvSpPr/>
      </xdr:nvSpPr>
      <xdr:spPr>
        <a:xfrm>
          <a:off x="221107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448" name="フローチャート: 判断 447"/>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135907</xdr:rowOff>
    </xdr:from>
    <xdr:ext cx="469744" cy="259045"/>
    <xdr:sp macro="" textlink="">
      <xdr:nvSpPr>
        <xdr:cNvPr id="449" name="n_1aveValue【保健センター・保健所】&#10;一人当たり面積"/>
        <xdr:cNvSpPr txBox="1"/>
      </xdr:nvSpPr>
      <xdr:spPr>
        <a:xfrm>
          <a:off x="21075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25400</xdr:rowOff>
    </xdr:from>
    <xdr:to>
      <xdr:col>107</xdr:col>
      <xdr:colOff>101600</xdr:colOff>
      <xdr:row>60</xdr:row>
      <xdr:rowOff>127000</xdr:rowOff>
    </xdr:to>
    <xdr:sp macro="" textlink="">
      <xdr:nvSpPr>
        <xdr:cNvPr id="450" name="フローチャート: 判断 449"/>
        <xdr:cNvSpPr/>
      </xdr:nvSpPr>
      <xdr:spPr>
        <a:xfrm>
          <a:off x="20383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58</xdr:row>
      <xdr:rowOff>143527</xdr:rowOff>
    </xdr:from>
    <xdr:ext cx="469744" cy="259045"/>
    <xdr:sp macro="" textlink="">
      <xdr:nvSpPr>
        <xdr:cNvPr id="451" name="n_2aveValue【保健センター・保健所】&#10;一人当たり面積"/>
        <xdr:cNvSpPr txBox="1"/>
      </xdr:nvSpPr>
      <xdr:spPr>
        <a:xfrm>
          <a:off x="2019942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60</xdr:row>
      <xdr:rowOff>116840</xdr:rowOff>
    </xdr:from>
    <xdr:to>
      <xdr:col>102</xdr:col>
      <xdr:colOff>165100</xdr:colOff>
      <xdr:row>61</xdr:row>
      <xdr:rowOff>46990</xdr:rowOff>
    </xdr:to>
    <xdr:sp macro="" textlink="">
      <xdr:nvSpPr>
        <xdr:cNvPr id="452" name="フローチャート: 判断 451"/>
        <xdr:cNvSpPr/>
      </xdr:nvSpPr>
      <xdr:spPr>
        <a:xfrm>
          <a:off x="194945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59</xdr:row>
      <xdr:rowOff>63517</xdr:rowOff>
    </xdr:from>
    <xdr:ext cx="469744" cy="259045"/>
    <xdr:sp macro="" textlink="">
      <xdr:nvSpPr>
        <xdr:cNvPr id="453" name="n_3aveValue【保健センター・保健所】&#10;一人当たり面積"/>
        <xdr:cNvSpPr txBox="1"/>
      </xdr:nvSpPr>
      <xdr:spPr>
        <a:xfrm>
          <a:off x="19310427" y="1017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54" name="テキスト ボックス 4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5" name="テキスト ボックス 4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6" name="テキスト ボックス 4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7" name="テキスト ボックス 4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8" name="テキスト ボックス 4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459" name="楕円 458"/>
        <xdr:cNvSpPr/>
      </xdr:nvSpPr>
      <xdr:spPr>
        <a:xfrm>
          <a:off x="22110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47007</xdr:rowOff>
    </xdr:from>
    <xdr:ext cx="469744" cy="259045"/>
    <xdr:sp macro="" textlink="">
      <xdr:nvSpPr>
        <xdr:cNvPr id="460" name="【保健センター・保健所】&#10;一人当たり面積該当値テキスト"/>
        <xdr:cNvSpPr txBox="1"/>
      </xdr:nvSpPr>
      <xdr:spPr>
        <a:xfrm>
          <a:off x="22199600" y="1067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132080</xdr:rowOff>
    </xdr:from>
    <xdr:to>
      <xdr:col>112</xdr:col>
      <xdr:colOff>38100</xdr:colOff>
      <xdr:row>63</xdr:row>
      <xdr:rowOff>62230</xdr:rowOff>
    </xdr:to>
    <xdr:sp macro="" textlink="">
      <xdr:nvSpPr>
        <xdr:cNvPr id="461" name="楕円 460"/>
        <xdr:cNvSpPr/>
      </xdr:nvSpPr>
      <xdr:spPr>
        <a:xfrm>
          <a:off x="21272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11430</xdr:rowOff>
    </xdr:from>
    <xdr:to>
      <xdr:col>116</xdr:col>
      <xdr:colOff>63500</xdr:colOff>
      <xdr:row>63</xdr:row>
      <xdr:rowOff>11430</xdr:rowOff>
    </xdr:to>
    <xdr:cxnSp macro="">
      <xdr:nvCxnSpPr>
        <xdr:cNvPr id="462" name="直線コネクタ 461"/>
        <xdr:cNvCxnSpPr/>
      </xdr:nvCxnSpPr>
      <xdr:spPr>
        <a:xfrm>
          <a:off x="21323300" y="1081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132080</xdr:rowOff>
    </xdr:from>
    <xdr:to>
      <xdr:col>107</xdr:col>
      <xdr:colOff>101600</xdr:colOff>
      <xdr:row>63</xdr:row>
      <xdr:rowOff>62230</xdr:rowOff>
    </xdr:to>
    <xdr:sp macro="" textlink="">
      <xdr:nvSpPr>
        <xdr:cNvPr id="463" name="楕円 462"/>
        <xdr:cNvSpPr/>
      </xdr:nvSpPr>
      <xdr:spPr>
        <a:xfrm>
          <a:off x="20383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11430</xdr:rowOff>
    </xdr:from>
    <xdr:to>
      <xdr:col>111</xdr:col>
      <xdr:colOff>177800</xdr:colOff>
      <xdr:row>63</xdr:row>
      <xdr:rowOff>11430</xdr:rowOff>
    </xdr:to>
    <xdr:cxnSp macro="">
      <xdr:nvCxnSpPr>
        <xdr:cNvPr id="464" name="直線コネクタ 463"/>
        <xdr:cNvCxnSpPr/>
      </xdr:nvCxnSpPr>
      <xdr:spPr>
        <a:xfrm>
          <a:off x="20434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465" name="楕円 464"/>
        <xdr:cNvSpPr/>
      </xdr:nvSpPr>
      <xdr:spPr>
        <a:xfrm>
          <a:off x="19494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11430</xdr:rowOff>
    </xdr:from>
    <xdr:to>
      <xdr:col>107</xdr:col>
      <xdr:colOff>50800</xdr:colOff>
      <xdr:row>63</xdr:row>
      <xdr:rowOff>11430</xdr:rowOff>
    </xdr:to>
    <xdr:cxnSp macro="">
      <xdr:nvCxnSpPr>
        <xdr:cNvPr id="466" name="直線コネクタ 465"/>
        <xdr:cNvCxnSpPr/>
      </xdr:nvCxnSpPr>
      <xdr:spPr>
        <a:xfrm>
          <a:off x="19545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53357</xdr:rowOff>
    </xdr:from>
    <xdr:ext cx="469744" cy="259045"/>
    <xdr:sp macro="" textlink="">
      <xdr:nvSpPr>
        <xdr:cNvPr id="467" name="n_1mainValue【保健センター・保健所】&#10;一人当たり面積"/>
        <xdr:cNvSpPr txBox="1"/>
      </xdr:nvSpPr>
      <xdr:spPr>
        <a:xfrm>
          <a:off x="21075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468" name="n_2mainValue【保健センター・保健所】&#10;一人当たり面積"/>
        <xdr:cNvSpPr txBox="1"/>
      </xdr:nvSpPr>
      <xdr:spPr>
        <a:xfrm>
          <a:off x="20199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469" name="n_3mainValue【保健センター・保健所】&#10;一人当たり面積"/>
        <xdr:cNvSpPr txBox="1"/>
      </xdr:nvSpPr>
      <xdr:spPr>
        <a:xfrm>
          <a:off x="19310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0" name="正方形/長方形 4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1" name="正方形/長方形 4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2" name="正方形/長方形 4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3" name="正方形/長方形 4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4" name="正方形/長方形 4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5" name="正方形/長方形 4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6" name="正方形/長方形 4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7" name="正方形/長方形 47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8" name="テキスト ボックス 47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9" name="直線コネクタ 47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480" name="テキスト ボックス 479"/>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481" name="直線コネクタ 480"/>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482" name="テキスト ボックス 481"/>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483" name="直線コネクタ 482"/>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484" name="テキスト ボックス 483"/>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485" name="直線コネクタ 484"/>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486" name="テキスト ボックス 485"/>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487" name="直線コネクタ 486"/>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488" name="テキスト ボックス 487"/>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9" name="直線コネクタ 4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490" name="テキスト ボックス 489"/>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47244</xdr:rowOff>
    </xdr:from>
    <xdr:to>
      <xdr:col>85</xdr:col>
      <xdr:colOff>126364</xdr:colOff>
      <xdr:row>86</xdr:row>
      <xdr:rowOff>60961</xdr:rowOff>
    </xdr:to>
    <xdr:cxnSp macro="">
      <xdr:nvCxnSpPr>
        <xdr:cNvPr id="492" name="直線コネクタ 491"/>
        <xdr:cNvCxnSpPr/>
      </xdr:nvCxnSpPr>
      <xdr:spPr>
        <a:xfrm flipV="1">
          <a:off x="16318864" y="13420344"/>
          <a:ext cx="0" cy="138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405111" cy="259045"/>
    <xdr:sp macro="" textlink="">
      <xdr:nvSpPr>
        <xdr:cNvPr id="493" name="【消防施設】&#10;有形固定資産減価償却率最小値テキスト"/>
        <xdr:cNvSpPr txBox="1"/>
      </xdr:nvSpPr>
      <xdr:spPr>
        <a:xfrm>
          <a:off x="16357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494" name="直線コネクタ 493"/>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165371</xdr:rowOff>
    </xdr:from>
    <xdr:ext cx="405111" cy="259045"/>
    <xdr:sp macro="" textlink="">
      <xdr:nvSpPr>
        <xdr:cNvPr id="495" name="【消防施設】&#10;有形固定資産減価償却率最大値テキスト"/>
        <xdr:cNvSpPr txBox="1"/>
      </xdr:nvSpPr>
      <xdr:spPr>
        <a:xfrm>
          <a:off x="16357600" y="1319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47244</xdr:rowOff>
    </xdr:from>
    <xdr:to>
      <xdr:col>86</xdr:col>
      <xdr:colOff>25400</xdr:colOff>
      <xdr:row>78</xdr:row>
      <xdr:rowOff>47244</xdr:rowOff>
    </xdr:to>
    <xdr:cxnSp macro="">
      <xdr:nvCxnSpPr>
        <xdr:cNvPr id="496" name="直線コネクタ 495"/>
        <xdr:cNvCxnSpPr/>
      </xdr:nvCxnSpPr>
      <xdr:spPr>
        <a:xfrm>
          <a:off x="16230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148607</xdr:rowOff>
    </xdr:from>
    <xdr:ext cx="405111" cy="259045"/>
    <xdr:sp macro="" textlink="">
      <xdr:nvSpPr>
        <xdr:cNvPr id="497" name="【消防施設】&#10;有形固定資産減価償却率平均値テキスト"/>
        <xdr:cNvSpPr txBox="1"/>
      </xdr:nvSpPr>
      <xdr:spPr>
        <a:xfrm>
          <a:off x="16357600" y="1420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170180</xdr:rowOff>
    </xdr:from>
    <xdr:to>
      <xdr:col>85</xdr:col>
      <xdr:colOff>177800</xdr:colOff>
      <xdr:row>83</xdr:row>
      <xdr:rowOff>100330</xdr:rowOff>
    </xdr:to>
    <xdr:sp macro="" textlink="">
      <xdr:nvSpPr>
        <xdr:cNvPr id="498" name="フローチャート: 判断 497"/>
        <xdr:cNvSpPr/>
      </xdr:nvSpPr>
      <xdr:spPr>
        <a:xfrm>
          <a:off x="16268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147320</xdr:rowOff>
    </xdr:from>
    <xdr:to>
      <xdr:col>81</xdr:col>
      <xdr:colOff>101600</xdr:colOff>
      <xdr:row>83</xdr:row>
      <xdr:rowOff>77470</xdr:rowOff>
    </xdr:to>
    <xdr:sp macro="" textlink="">
      <xdr:nvSpPr>
        <xdr:cNvPr id="499" name="フローチャート: 判断 498"/>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68597</xdr:rowOff>
    </xdr:from>
    <xdr:ext cx="405111" cy="259045"/>
    <xdr:sp macro="" textlink="">
      <xdr:nvSpPr>
        <xdr:cNvPr id="500" name="n_1aveValue【消防施設】&#10;有形固定資産減価償却率"/>
        <xdr:cNvSpPr txBox="1"/>
      </xdr:nvSpPr>
      <xdr:spPr>
        <a:xfrm>
          <a:off x="15266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84</xdr:row>
      <xdr:rowOff>142748</xdr:rowOff>
    </xdr:from>
    <xdr:to>
      <xdr:col>76</xdr:col>
      <xdr:colOff>165100</xdr:colOff>
      <xdr:row>85</xdr:row>
      <xdr:rowOff>72898</xdr:rowOff>
    </xdr:to>
    <xdr:sp macro="" textlink="">
      <xdr:nvSpPr>
        <xdr:cNvPr id="501" name="フローチャート: 判断 500"/>
        <xdr:cNvSpPr/>
      </xdr:nvSpPr>
      <xdr:spPr>
        <a:xfrm>
          <a:off x="14541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85</xdr:row>
      <xdr:rowOff>64025</xdr:rowOff>
    </xdr:from>
    <xdr:ext cx="405111" cy="259045"/>
    <xdr:sp macro="" textlink="">
      <xdr:nvSpPr>
        <xdr:cNvPr id="502" name="n_2aveValue【消防施設】&#10;有形固定資産減価償却率"/>
        <xdr:cNvSpPr txBox="1"/>
      </xdr:nvSpPr>
      <xdr:spPr>
        <a:xfrm>
          <a:off x="14389744" y="1463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85</xdr:row>
      <xdr:rowOff>140463</xdr:rowOff>
    </xdr:from>
    <xdr:to>
      <xdr:col>72</xdr:col>
      <xdr:colOff>38100</xdr:colOff>
      <xdr:row>86</xdr:row>
      <xdr:rowOff>70613</xdr:rowOff>
    </xdr:to>
    <xdr:sp macro="" textlink="">
      <xdr:nvSpPr>
        <xdr:cNvPr id="503" name="フローチャート: 判断 502"/>
        <xdr:cNvSpPr/>
      </xdr:nvSpPr>
      <xdr:spPr>
        <a:xfrm>
          <a:off x="13652500" y="1471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86</xdr:row>
      <xdr:rowOff>61740</xdr:rowOff>
    </xdr:from>
    <xdr:ext cx="405111" cy="259045"/>
    <xdr:sp macro="" textlink="">
      <xdr:nvSpPr>
        <xdr:cNvPr id="504" name="n_3aveValue【消防施設】&#10;有形固定資産減価償却率"/>
        <xdr:cNvSpPr txBox="1"/>
      </xdr:nvSpPr>
      <xdr:spPr>
        <a:xfrm>
          <a:off x="13500744" y="14806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05" name="テキスト ボックス 50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6" name="テキスト ボックス 50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7" name="テキスト ボックス 50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8" name="テキスト ボックス 50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9" name="テキスト ボックス 50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167894</xdr:rowOff>
    </xdr:from>
    <xdr:to>
      <xdr:col>85</xdr:col>
      <xdr:colOff>177800</xdr:colOff>
      <xdr:row>78</xdr:row>
      <xdr:rowOff>98044</xdr:rowOff>
    </xdr:to>
    <xdr:sp macro="" textlink="">
      <xdr:nvSpPr>
        <xdr:cNvPr id="510" name="楕円 509"/>
        <xdr:cNvSpPr/>
      </xdr:nvSpPr>
      <xdr:spPr>
        <a:xfrm>
          <a:off x="16268700" y="1336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120921</xdr:rowOff>
    </xdr:from>
    <xdr:ext cx="405111" cy="259045"/>
    <xdr:sp macro="" textlink="">
      <xdr:nvSpPr>
        <xdr:cNvPr id="511" name="【消防施設】&#10;有形固定資産減価償却率該当値テキスト"/>
        <xdr:cNvSpPr txBox="1"/>
      </xdr:nvSpPr>
      <xdr:spPr>
        <a:xfrm>
          <a:off x="16357600" y="13322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129032</xdr:rowOff>
    </xdr:from>
    <xdr:to>
      <xdr:col>81</xdr:col>
      <xdr:colOff>101600</xdr:colOff>
      <xdr:row>79</xdr:row>
      <xdr:rowOff>59182</xdr:rowOff>
    </xdr:to>
    <xdr:sp macro="" textlink="">
      <xdr:nvSpPr>
        <xdr:cNvPr id="512" name="楕円 511"/>
        <xdr:cNvSpPr/>
      </xdr:nvSpPr>
      <xdr:spPr>
        <a:xfrm>
          <a:off x="15430500" y="1350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47244</xdr:rowOff>
    </xdr:from>
    <xdr:to>
      <xdr:col>85</xdr:col>
      <xdr:colOff>127000</xdr:colOff>
      <xdr:row>79</xdr:row>
      <xdr:rowOff>8382</xdr:rowOff>
    </xdr:to>
    <xdr:cxnSp macro="">
      <xdr:nvCxnSpPr>
        <xdr:cNvPr id="513" name="直線コネクタ 512"/>
        <xdr:cNvCxnSpPr/>
      </xdr:nvCxnSpPr>
      <xdr:spPr>
        <a:xfrm flipV="1">
          <a:off x="15481300" y="13420344"/>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35306</xdr:rowOff>
    </xdr:from>
    <xdr:to>
      <xdr:col>76</xdr:col>
      <xdr:colOff>165100</xdr:colOff>
      <xdr:row>79</xdr:row>
      <xdr:rowOff>136906</xdr:rowOff>
    </xdr:to>
    <xdr:sp macro="" textlink="">
      <xdr:nvSpPr>
        <xdr:cNvPr id="514" name="楕円 513"/>
        <xdr:cNvSpPr/>
      </xdr:nvSpPr>
      <xdr:spPr>
        <a:xfrm>
          <a:off x="14541500" y="1357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8382</xdr:rowOff>
    </xdr:from>
    <xdr:to>
      <xdr:col>81</xdr:col>
      <xdr:colOff>50800</xdr:colOff>
      <xdr:row>79</xdr:row>
      <xdr:rowOff>86106</xdr:rowOff>
    </xdr:to>
    <xdr:cxnSp macro="">
      <xdr:nvCxnSpPr>
        <xdr:cNvPr id="515" name="直線コネクタ 514"/>
        <xdr:cNvCxnSpPr/>
      </xdr:nvCxnSpPr>
      <xdr:spPr>
        <a:xfrm flipV="1">
          <a:off x="14592300" y="1355293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17018</xdr:rowOff>
    </xdr:from>
    <xdr:to>
      <xdr:col>72</xdr:col>
      <xdr:colOff>38100</xdr:colOff>
      <xdr:row>85</xdr:row>
      <xdr:rowOff>118618</xdr:rowOff>
    </xdr:to>
    <xdr:sp macro="" textlink="">
      <xdr:nvSpPr>
        <xdr:cNvPr id="516" name="楕円 515"/>
        <xdr:cNvSpPr/>
      </xdr:nvSpPr>
      <xdr:spPr>
        <a:xfrm>
          <a:off x="13652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86106</xdr:rowOff>
    </xdr:from>
    <xdr:to>
      <xdr:col>76</xdr:col>
      <xdr:colOff>114300</xdr:colOff>
      <xdr:row>85</xdr:row>
      <xdr:rowOff>67818</xdr:rowOff>
    </xdr:to>
    <xdr:cxnSp macro="">
      <xdr:nvCxnSpPr>
        <xdr:cNvPr id="517" name="直線コネクタ 516"/>
        <xdr:cNvCxnSpPr/>
      </xdr:nvCxnSpPr>
      <xdr:spPr>
        <a:xfrm flipV="1">
          <a:off x="13703300" y="13630656"/>
          <a:ext cx="889000" cy="101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75709</xdr:rowOff>
    </xdr:from>
    <xdr:ext cx="405111" cy="259045"/>
    <xdr:sp macro="" textlink="">
      <xdr:nvSpPr>
        <xdr:cNvPr id="518" name="n_1mainValue【消防施設】&#10;有形固定資産減価償却率"/>
        <xdr:cNvSpPr txBox="1"/>
      </xdr:nvSpPr>
      <xdr:spPr>
        <a:xfrm>
          <a:off x="15266044" y="1327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153433</xdr:rowOff>
    </xdr:from>
    <xdr:ext cx="405111" cy="259045"/>
    <xdr:sp macro="" textlink="">
      <xdr:nvSpPr>
        <xdr:cNvPr id="519" name="n_2mainValue【消防施設】&#10;有形固定資産減価償却率"/>
        <xdr:cNvSpPr txBox="1"/>
      </xdr:nvSpPr>
      <xdr:spPr>
        <a:xfrm>
          <a:off x="14389744" y="1335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135145</xdr:rowOff>
    </xdr:from>
    <xdr:ext cx="405111" cy="259045"/>
    <xdr:sp macro="" textlink="">
      <xdr:nvSpPr>
        <xdr:cNvPr id="520" name="n_3mainValue【消防施設】&#10;有形固定資産減価償却率"/>
        <xdr:cNvSpPr txBox="1"/>
      </xdr:nvSpPr>
      <xdr:spPr>
        <a:xfrm>
          <a:off x="13500744" y="1436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1" name="正方形/長方形 52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2" name="正方形/長方形 52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3" name="正方形/長方形 52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4" name="正方形/長方形 52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5" name="正方形/長方形 52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6" name="正方形/長方形 52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7" name="正方形/長方形 52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8" name="正方形/長方形 52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9" name="テキスト ボックス 52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0" name="直線コネクタ 52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31" name="直線コネクタ 53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32" name="テキスト ボックス 53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33" name="直線コネクタ 53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34" name="テキスト ボックス 53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35" name="直線コネクタ 53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36" name="テキスト ボックス 53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37" name="直線コネクタ 53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38" name="テキスト ボックス 53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9" name="直線コネクタ 53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0" name="テキスト ボックス 53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118111</xdr:rowOff>
    </xdr:from>
    <xdr:to>
      <xdr:col>116</xdr:col>
      <xdr:colOff>62864</xdr:colOff>
      <xdr:row>84</xdr:row>
      <xdr:rowOff>120396</xdr:rowOff>
    </xdr:to>
    <xdr:cxnSp macro="">
      <xdr:nvCxnSpPr>
        <xdr:cNvPr id="542" name="直線コネクタ 541"/>
        <xdr:cNvCxnSpPr/>
      </xdr:nvCxnSpPr>
      <xdr:spPr>
        <a:xfrm flipV="1">
          <a:off x="22160864" y="13319761"/>
          <a:ext cx="0" cy="1202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124223</xdr:rowOff>
    </xdr:from>
    <xdr:ext cx="469744" cy="259045"/>
    <xdr:sp macro="" textlink="">
      <xdr:nvSpPr>
        <xdr:cNvPr id="543" name="【消防施設】&#10;一人当たり面積最小値テキスト"/>
        <xdr:cNvSpPr txBox="1"/>
      </xdr:nvSpPr>
      <xdr:spPr>
        <a:xfrm>
          <a:off x="22199600" y="1452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84</xdr:row>
      <xdr:rowOff>120396</xdr:rowOff>
    </xdr:from>
    <xdr:to>
      <xdr:col>116</xdr:col>
      <xdr:colOff>152400</xdr:colOff>
      <xdr:row>84</xdr:row>
      <xdr:rowOff>120396</xdr:rowOff>
    </xdr:to>
    <xdr:cxnSp macro="">
      <xdr:nvCxnSpPr>
        <xdr:cNvPr id="544" name="直線コネクタ 543"/>
        <xdr:cNvCxnSpPr/>
      </xdr:nvCxnSpPr>
      <xdr:spPr>
        <a:xfrm>
          <a:off x="22072600" y="1452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64788</xdr:rowOff>
    </xdr:from>
    <xdr:ext cx="469744" cy="259045"/>
    <xdr:sp macro="" textlink="">
      <xdr:nvSpPr>
        <xdr:cNvPr id="545" name="【消防施設】&#10;一人当たり面積最大値テキスト"/>
        <xdr:cNvSpPr txBox="1"/>
      </xdr:nvSpPr>
      <xdr:spPr>
        <a:xfrm>
          <a:off x="22199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118111</xdr:rowOff>
    </xdr:from>
    <xdr:to>
      <xdr:col>116</xdr:col>
      <xdr:colOff>152400</xdr:colOff>
      <xdr:row>77</xdr:row>
      <xdr:rowOff>118111</xdr:rowOff>
    </xdr:to>
    <xdr:cxnSp macro="">
      <xdr:nvCxnSpPr>
        <xdr:cNvPr id="546" name="直線コネクタ 545"/>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58183</xdr:rowOff>
    </xdr:from>
    <xdr:ext cx="469744" cy="259045"/>
    <xdr:sp macro="" textlink="">
      <xdr:nvSpPr>
        <xdr:cNvPr id="547" name="【消防施設】&#10;一人当たり面積平均値テキスト"/>
        <xdr:cNvSpPr txBox="1"/>
      </xdr:nvSpPr>
      <xdr:spPr>
        <a:xfrm>
          <a:off x="22199600" y="1377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35306</xdr:rowOff>
    </xdr:from>
    <xdr:to>
      <xdr:col>116</xdr:col>
      <xdr:colOff>114300</xdr:colOff>
      <xdr:row>81</xdr:row>
      <xdr:rowOff>136906</xdr:rowOff>
    </xdr:to>
    <xdr:sp macro="" textlink="">
      <xdr:nvSpPr>
        <xdr:cNvPr id="548" name="フローチャート: 判断 547"/>
        <xdr:cNvSpPr/>
      </xdr:nvSpPr>
      <xdr:spPr>
        <a:xfrm>
          <a:off x="22110700" y="1392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85598</xdr:rowOff>
    </xdr:from>
    <xdr:to>
      <xdr:col>112</xdr:col>
      <xdr:colOff>38100</xdr:colOff>
      <xdr:row>82</xdr:row>
      <xdr:rowOff>15748</xdr:rowOff>
    </xdr:to>
    <xdr:sp macro="" textlink="">
      <xdr:nvSpPr>
        <xdr:cNvPr id="549" name="フローチャート: 判断 548"/>
        <xdr:cNvSpPr/>
      </xdr:nvSpPr>
      <xdr:spPr>
        <a:xfrm>
          <a:off x="21272500" y="1397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80</xdr:row>
      <xdr:rowOff>32275</xdr:rowOff>
    </xdr:from>
    <xdr:ext cx="469744" cy="259045"/>
    <xdr:sp macro="" textlink="">
      <xdr:nvSpPr>
        <xdr:cNvPr id="550" name="n_1aveValue【消防施設】&#10;一人当たり面積"/>
        <xdr:cNvSpPr txBox="1"/>
      </xdr:nvSpPr>
      <xdr:spPr>
        <a:xfrm>
          <a:off x="21075727" y="1374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82</xdr:row>
      <xdr:rowOff>46737</xdr:rowOff>
    </xdr:from>
    <xdr:to>
      <xdr:col>107</xdr:col>
      <xdr:colOff>101600</xdr:colOff>
      <xdr:row>82</xdr:row>
      <xdr:rowOff>148337</xdr:rowOff>
    </xdr:to>
    <xdr:sp macro="" textlink="">
      <xdr:nvSpPr>
        <xdr:cNvPr id="551" name="フローチャート: 判断 550"/>
        <xdr:cNvSpPr/>
      </xdr:nvSpPr>
      <xdr:spPr>
        <a:xfrm>
          <a:off x="20383500" y="1410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80</xdr:row>
      <xdr:rowOff>164864</xdr:rowOff>
    </xdr:from>
    <xdr:ext cx="469744" cy="259045"/>
    <xdr:sp macro="" textlink="">
      <xdr:nvSpPr>
        <xdr:cNvPr id="552" name="n_2aveValue【消防施設】&#10;一人当たり面積"/>
        <xdr:cNvSpPr txBox="1"/>
      </xdr:nvSpPr>
      <xdr:spPr>
        <a:xfrm>
          <a:off x="20199427" y="1388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17018</xdr:rowOff>
    </xdr:from>
    <xdr:to>
      <xdr:col>102</xdr:col>
      <xdr:colOff>165100</xdr:colOff>
      <xdr:row>83</xdr:row>
      <xdr:rowOff>118618</xdr:rowOff>
    </xdr:to>
    <xdr:sp macro="" textlink="">
      <xdr:nvSpPr>
        <xdr:cNvPr id="553" name="フローチャート: 判断 552"/>
        <xdr:cNvSpPr/>
      </xdr:nvSpPr>
      <xdr:spPr>
        <a:xfrm>
          <a:off x="194945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81</xdr:row>
      <xdr:rowOff>135145</xdr:rowOff>
    </xdr:from>
    <xdr:ext cx="469744" cy="259045"/>
    <xdr:sp macro="" textlink="">
      <xdr:nvSpPr>
        <xdr:cNvPr id="554" name="n_3aveValue【消防施設】&#10;一人当たり面積"/>
        <xdr:cNvSpPr txBox="1"/>
      </xdr:nvSpPr>
      <xdr:spPr>
        <a:xfrm>
          <a:off x="19310427" y="1402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55" name="テキスト ボックス 55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6" name="テキスト ボックス 55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7" name="テキスト ボックス 55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8" name="テキスト ボックス 55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9" name="テキスト ボックス 55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69596</xdr:rowOff>
    </xdr:from>
    <xdr:to>
      <xdr:col>116</xdr:col>
      <xdr:colOff>114300</xdr:colOff>
      <xdr:row>84</xdr:row>
      <xdr:rowOff>171196</xdr:rowOff>
    </xdr:to>
    <xdr:sp macro="" textlink="">
      <xdr:nvSpPr>
        <xdr:cNvPr id="560" name="楕円 559"/>
        <xdr:cNvSpPr/>
      </xdr:nvSpPr>
      <xdr:spPr>
        <a:xfrm>
          <a:off x="221107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155973</xdr:rowOff>
    </xdr:from>
    <xdr:ext cx="469744" cy="259045"/>
    <xdr:sp macro="" textlink="">
      <xdr:nvSpPr>
        <xdr:cNvPr id="561" name="【消防施設】&#10;一人当たり面積該当値テキスト"/>
        <xdr:cNvSpPr txBox="1"/>
      </xdr:nvSpPr>
      <xdr:spPr>
        <a:xfrm>
          <a:off x="22199600" y="1438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69596</xdr:rowOff>
    </xdr:from>
    <xdr:to>
      <xdr:col>112</xdr:col>
      <xdr:colOff>38100</xdr:colOff>
      <xdr:row>84</xdr:row>
      <xdr:rowOff>171196</xdr:rowOff>
    </xdr:to>
    <xdr:sp macro="" textlink="">
      <xdr:nvSpPr>
        <xdr:cNvPr id="562" name="楕円 561"/>
        <xdr:cNvSpPr/>
      </xdr:nvSpPr>
      <xdr:spPr>
        <a:xfrm>
          <a:off x="21272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120396</xdr:rowOff>
    </xdr:from>
    <xdr:to>
      <xdr:col>116</xdr:col>
      <xdr:colOff>63500</xdr:colOff>
      <xdr:row>84</xdr:row>
      <xdr:rowOff>120396</xdr:rowOff>
    </xdr:to>
    <xdr:cxnSp macro="">
      <xdr:nvCxnSpPr>
        <xdr:cNvPr id="563" name="直線コネクタ 562"/>
        <xdr:cNvCxnSpPr/>
      </xdr:nvCxnSpPr>
      <xdr:spPr>
        <a:xfrm>
          <a:off x="21323300" y="145221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69596</xdr:rowOff>
    </xdr:from>
    <xdr:to>
      <xdr:col>107</xdr:col>
      <xdr:colOff>101600</xdr:colOff>
      <xdr:row>84</xdr:row>
      <xdr:rowOff>171196</xdr:rowOff>
    </xdr:to>
    <xdr:sp macro="" textlink="">
      <xdr:nvSpPr>
        <xdr:cNvPr id="564" name="楕円 563"/>
        <xdr:cNvSpPr/>
      </xdr:nvSpPr>
      <xdr:spPr>
        <a:xfrm>
          <a:off x="20383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120396</xdr:rowOff>
    </xdr:from>
    <xdr:to>
      <xdr:col>111</xdr:col>
      <xdr:colOff>177800</xdr:colOff>
      <xdr:row>84</xdr:row>
      <xdr:rowOff>120396</xdr:rowOff>
    </xdr:to>
    <xdr:cxnSp macro="">
      <xdr:nvCxnSpPr>
        <xdr:cNvPr id="565" name="直線コネクタ 564"/>
        <xdr:cNvCxnSpPr/>
      </xdr:nvCxnSpPr>
      <xdr:spPr>
        <a:xfrm>
          <a:off x="20434300" y="14522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566" name="楕円 565"/>
        <xdr:cNvSpPr/>
      </xdr:nvSpPr>
      <xdr:spPr>
        <a:xfrm>
          <a:off x="19494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120396</xdr:rowOff>
    </xdr:from>
    <xdr:to>
      <xdr:col>107</xdr:col>
      <xdr:colOff>50800</xdr:colOff>
      <xdr:row>85</xdr:row>
      <xdr:rowOff>81535</xdr:rowOff>
    </xdr:to>
    <xdr:cxnSp macro="">
      <xdr:nvCxnSpPr>
        <xdr:cNvPr id="567" name="直線コネクタ 566"/>
        <xdr:cNvCxnSpPr/>
      </xdr:nvCxnSpPr>
      <xdr:spPr>
        <a:xfrm flipV="1">
          <a:off x="19545300" y="14522196"/>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162323</xdr:rowOff>
    </xdr:from>
    <xdr:ext cx="469744" cy="259045"/>
    <xdr:sp macro="" textlink="">
      <xdr:nvSpPr>
        <xdr:cNvPr id="568" name="n_1mainValue【消防施設】&#10;一人当たり面積"/>
        <xdr:cNvSpPr txBox="1"/>
      </xdr:nvSpPr>
      <xdr:spPr>
        <a:xfrm>
          <a:off x="210757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162323</xdr:rowOff>
    </xdr:from>
    <xdr:ext cx="469744" cy="259045"/>
    <xdr:sp macro="" textlink="">
      <xdr:nvSpPr>
        <xdr:cNvPr id="569" name="n_2mainValue【消防施設】&#10;一人当たり面積"/>
        <xdr:cNvSpPr txBox="1"/>
      </xdr:nvSpPr>
      <xdr:spPr>
        <a:xfrm>
          <a:off x="20199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123462</xdr:rowOff>
    </xdr:from>
    <xdr:ext cx="469744" cy="259045"/>
    <xdr:sp macro="" textlink="">
      <xdr:nvSpPr>
        <xdr:cNvPr id="570" name="n_3mainValue【消防施設】&#10;一人当たり面積"/>
        <xdr:cNvSpPr txBox="1"/>
      </xdr:nvSpPr>
      <xdr:spPr>
        <a:xfrm>
          <a:off x="19310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1" name="正方形/長方形 57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2" name="正方形/長方形 57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3" name="正方形/長方形 57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4" name="正方形/長方形 57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5" name="正方形/長方形 57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6" name="正方形/長方形 57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7" name="正方形/長方形 57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8" name="正方形/長方形 57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9" name="テキスト ボックス 57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0" name="直線コネクタ 57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81" name="テキスト ボックス 58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82" name="直線コネクタ 58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83" name="テキスト ボックス 58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84" name="直線コネクタ 58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85" name="テキスト ボックス 58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86" name="直線コネクタ 58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87" name="テキスト ボックス 58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88" name="直線コネクタ 58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89" name="テキスト ボックス 58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0" name="直線コネクタ 58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91" name="テキスト ボックス 59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2" name="直線コネクタ 59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93" name="テキスト ボックス 59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3811</xdr:rowOff>
    </xdr:to>
    <xdr:cxnSp macro="">
      <xdr:nvCxnSpPr>
        <xdr:cNvPr id="595" name="直線コネクタ 594"/>
        <xdr:cNvCxnSpPr/>
      </xdr:nvCxnSpPr>
      <xdr:spPr>
        <a:xfrm flipV="1">
          <a:off x="16318864" y="172212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7638</xdr:rowOff>
    </xdr:from>
    <xdr:ext cx="405111" cy="259045"/>
    <xdr:sp macro="" textlink="">
      <xdr:nvSpPr>
        <xdr:cNvPr id="596" name="【庁舎】&#10;有形固定資産減価償却率最小値テキスト"/>
        <xdr:cNvSpPr txBox="1"/>
      </xdr:nvSpPr>
      <xdr:spPr>
        <a:xfrm>
          <a:off x="16357600" y="1835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3811</xdr:rowOff>
    </xdr:from>
    <xdr:to>
      <xdr:col>86</xdr:col>
      <xdr:colOff>25400</xdr:colOff>
      <xdr:row>107</xdr:row>
      <xdr:rowOff>3811</xdr:rowOff>
    </xdr:to>
    <xdr:cxnSp macro="">
      <xdr:nvCxnSpPr>
        <xdr:cNvPr id="597" name="直線コネクタ 596"/>
        <xdr:cNvCxnSpPr/>
      </xdr:nvCxnSpPr>
      <xdr:spPr>
        <a:xfrm>
          <a:off x="16230600" y="18348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05111" cy="259045"/>
    <xdr:sp macro="" textlink="">
      <xdr:nvSpPr>
        <xdr:cNvPr id="598" name="【庁舎】&#10;有形固定資産減価償却率最大値テキスト"/>
        <xdr:cNvSpPr txBox="1"/>
      </xdr:nvSpPr>
      <xdr:spPr>
        <a:xfrm>
          <a:off x="16357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99" name="直線コネクタ 598"/>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158766</xdr:rowOff>
    </xdr:from>
    <xdr:ext cx="405111" cy="259045"/>
    <xdr:sp macro="" textlink="">
      <xdr:nvSpPr>
        <xdr:cNvPr id="600" name="【庁舎】&#10;有形固定資産減価償却率平均値テキスト"/>
        <xdr:cNvSpPr txBox="1"/>
      </xdr:nvSpPr>
      <xdr:spPr>
        <a:xfrm>
          <a:off x="16357600" y="1764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135889</xdr:rowOff>
    </xdr:from>
    <xdr:to>
      <xdr:col>85</xdr:col>
      <xdr:colOff>177800</xdr:colOff>
      <xdr:row>104</xdr:row>
      <xdr:rowOff>66039</xdr:rowOff>
    </xdr:to>
    <xdr:sp macro="" textlink="">
      <xdr:nvSpPr>
        <xdr:cNvPr id="601" name="フローチャート: 判断 600"/>
        <xdr:cNvSpPr/>
      </xdr:nvSpPr>
      <xdr:spPr>
        <a:xfrm>
          <a:off x="162687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170180</xdr:rowOff>
    </xdr:from>
    <xdr:to>
      <xdr:col>81</xdr:col>
      <xdr:colOff>101600</xdr:colOff>
      <xdr:row>105</xdr:row>
      <xdr:rowOff>100330</xdr:rowOff>
    </xdr:to>
    <xdr:sp macro="" textlink="">
      <xdr:nvSpPr>
        <xdr:cNvPr id="602" name="フローチャート: 判断 601"/>
        <xdr:cNvSpPr/>
      </xdr:nvSpPr>
      <xdr:spPr>
        <a:xfrm>
          <a:off x="15430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116857</xdr:rowOff>
    </xdr:from>
    <xdr:ext cx="405111" cy="259045"/>
    <xdr:sp macro="" textlink="">
      <xdr:nvSpPr>
        <xdr:cNvPr id="603" name="n_1aveValue【庁舎】&#10;有形固定資産減価償却率"/>
        <xdr:cNvSpPr txBox="1"/>
      </xdr:nvSpPr>
      <xdr:spPr>
        <a:xfrm>
          <a:off x="152660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106</xdr:row>
      <xdr:rowOff>48261</xdr:rowOff>
    </xdr:from>
    <xdr:to>
      <xdr:col>76</xdr:col>
      <xdr:colOff>165100</xdr:colOff>
      <xdr:row>106</xdr:row>
      <xdr:rowOff>149861</xdr:rowOff>
    </xdr:to>
    <xdr:sp macro="" textlink="">
      <xdr:nvSpPr>
        <xdr:cNvPr id="604" name="フローチャート: 判断 603"/>
        <xdr:cNvSpPr/>
      </xdr:nvSpPr>
      <xdr:spPr>
        <a:xfrm>
          <a:off x="14541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166388</xdr:rowOff>
    </xdr:from>
    <xdr:ext cx="405111" cy="259045"/>
    <xdr:sp macro="" textlink="">
      <xdr:nvSpPr>
        <xdr:cNvPr id="605" name="n_2aveValue【庁舎】&#10;有形固定資産減価償却率"/>
        <xdr:cNvSpPr txBox="1"/>
      </xdr:nvSpPr>
      <xdr:spPr>
        <a:xfrm>
          <a:off x="14389744" y="1799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107</xdr:row>
      <xdr:rowOff>13970</xdr:rowOff>
    </xdr:from>
    <xdr:to>
      <xdr:col>72</xdr:col>
      <xdr:colOff>38100</xdr:colOff>
      <xdr:row>107</xdr:row>
      <xdr:rowOff>115570</xdr:rowOff>
    </xdr:to>
    <xdr:sp macro="" textlink="">
      <xdr:nvSpPr>
        <xdr:cNvPr id="606" name="フローチャート: 判断 605"/>
        <xdr:cNvSpPr/>
      </xdr:nvSpPr>
      <xdr:spPr>
        <a:xfrm>
          <a:off x="13652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105</xdr:row>
      <xdr:rowOff>132097</xdr:rowOff>
    </xdr:from>
    <xdr:ext cx="405111" cy="259045"/>
    <xdr:sp macro="" textlink="">
      <xdr:nvSpPr>
        <xdr:cNvPr id="607" name="n_3aveValue【庁舎】&#10;有形固定資産減価償却率"/>
        <xdr:cNvSpPr txBox="1"/>
      </xdr:nvSpPr>
      <xdr:spPr>
        <a:xfrm>
          <a:off x="13500744" y="1813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08" name="テキスト ボックス 60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9" name="テキスト ボックス 60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0" name="テキスト ボックス 60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1" name="テキスト ボックス 61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2" name="テキスト ボックス 61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166370</xdr:rowOff>
    </xdr:from>
    <xdr:to>
      <xdr:col>85</xdr:col>
      <xdr:colOff>177800</xdr:colOff>
      <xdr:row>104</xdr:row>
      <xdr:rowOff>96520</xdr:rowOff>
    </xdr:to>
    <xdr:sp macro="" textlink="">
      <xdr:nvSpPr>
        <xdr:cNvPr id="613" name="楕円 612"/>
        <xdr:cNvSpPr/>
      </xdr:nvSpPr>
      <xdr:spPr>
        <a:xfrm>
          <a:off x="162687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144797</xdr:rowOff>
    </xdr:from>
    <xdr:ext cx="405111" cy="259045"/>
    <xdr:sp macro="" textlink="">
      <xdr:nvSpPr>
        <xdr:cNvPr id="614" name="【庁舎】&#10;有形固定資産減価償却率該当値テキスト"/>
        <xdr:cNvSpPr txBox="1"/>
      </xdr:nvSpPr>
      <xdr:spPr>
        <a:xfrm>
          <a:off x="16357600"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36830</xdr:rowOff>
    </xdr:from>
    <xdr:to>
      <xdr:col>81</xdr:col>
      <xdr:colOff>101600</xdr:colOff>
      <xdr:row>105</xdr:row>
      <xdr:rowOff>138430</xdr:rowOff>
    </xdr:to>
    <xdr:sp macro="" textlink="">
      <xdr:nvSpPr>
        <xdr:cNvPr id="615" name="楕円 614"/>
        <xdr:cNvSpPr/>
      </xdr:nvSpPr>
      <xdr:spPr>
        <a:xfrm>
          <a:off x="15430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45720</xdr:rowOff>
    </xdr:from>
    <xdr:to>
      <xdr:col>85</xdr:col>
      <xdr:colOff>127000</xdr:colOff>
      <xdr:row>105</xdr:row>
      <xdr:rowOff>87630</xdr:rowOff>
    </xdr:to>
    <xdr:cxnSp macro="">
      <xdr:nvCxnSpPr>
        <xdr:cNvPr id="616" name="直線コネクタ 615"/>
        <xdr:cNvCxnSpPr/>
      </xdr:nvCxnSpPr>
      <xdr:spPr>
        <a:xfrm flipV="1">
          <a:off x="15481300" y="1787652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78739</xdr:rowOff>
    </xdr:from>
    <xdr:to>
      <xdr:col>76</xdr:col>
      <xdr:colOff>165100</xdr:colOff>
      <xdr:row>107</xdr:row>
      <xdr:rowOff>8889</xdr:rowOff>
    </xdr:to>
    <xdr:sp macro="" textlink="">
      <xdr:nvSpPr>
        <xdr:cNvPr id="617" name="楕円 616"/>
        <xdr:cNvSpPr/>
      </xdr:nvSpPr>
      <xdr:spPr>
        <a:xfrm>
          <a:off x="14541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87630</xdr:rowOff>
    </xdr:from>
    <xdr:to>
      <xdr:col>81</xdr:col>
      <xdr:colOff>50800</xdr:colOff>
      <xdr:row>106</xdr:row>
      <xdr:rowOff>129539</xdr:rowOff>
    </xdr:to>
    <xdr:cxnSp macro="">
      <xdr:nvCxnSpPr>
        <xdr:cNvPr id="618" name="直線コネクタ 617"/>
        <xdr:cNvCxnSpPr/>
      </xdr:nvCxnSpPr>
      <xdr:spPr>
        <a:xfrm flipV="1">
          <a:off x="14592300" y="18089880"/>
          <a:ext cx="8890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120650</xdr:rowOff>
    </xdr:from>
    <xdr:to>
      <xdr:col>72</xdr:col>
      <xdr:colOff>38100</xdr:colOff>
      <xdr:row>108</xdr:row>
      <xdr:rowOff>50800</xdr:rowOff>
    </xdr:to>
    <xdr:sp macro="" textlink="">
      <xdr:nvSpPr>
        <xdr:cNvPr id="619" name="楕円 618"/>
        <xdr:cNvSpPr/>
      </xdr:nvSpPr>
      <xdr:spPr>
        <a:xfrm>
          <a:off x="13652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129539</xdr:rowOff>
    </xdr:from>
    <xdr:to>
      <xdr:col>76</xdr:col>
      <xdr:colOff>114300</xdr:colOff>
      <xdr:row>108</xdr:row>
      <xdr:rowOff>0</xdr:rowOff>
    </xdr:to>
    <xdr:cxnSp macro="">
      <xdr:nvCxnSpPr>
        <xdr:cNvPr id="620" name="直線コネクタ 619"/>
        <xdr:cNvCxnSpPr/>
      </xdr:nvCxnSpPr>
      <xdr:spPr>
        <a:xfrm flipV="1">
          <a:off x="13703300" y="18303239"/>
          <a:ext cx="8890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129557</xdr:rowOff>
    </xdr:from>
    <xdr:ext cx="405111" cy="259045"/>
    <xdr:sp macro="" textlink="">
      <xdr:nvSpPr>
        <xdr:cNvPr id="621" name="n_1mainValue【庁舎】&#10;有形固定資産減価償却率"/>
        <xdr:cNvSpPr txBox="1"/>
      </xdr:nvSpPr>
      <xdr:spPr>
        <a:xfrm>
          <a:off x="152660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xdr:rowOff>
    </xdr:from>
    <xdr:ext cx="405111" cy="259045"/>
    <xdr:sp macro="" textlink="">
      <xdr:nvSpPr>
        <xdr:cNvPr id="622" name="n_2mainValue【庁舎】&#10;有形固定資産減価償却率"/>
        <xdr:cNvSpPr txBox="1"/>
      </xdr:nvSpPr>
      <xdr:spPr>
        <a:xfrm>
          <a:off x="14389744" y="1834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41927</xdr:rowOff>
    </xdr:from>
    <xdr:ext cx="405111" cy="259045"/>
    <xdr:sp macro="" textlink="">
      <xdr:nvSpPr>
        <xdr:cNvPr id="623" name="n_3mainValue【庁舎】&#10;有形固定資産減価償却率"/>
        <xdr:cNvSpPr txBox="1"/>
      </xdr:nvSpPr>
      <xdr:spPr>
        <a:xfrm>
          <a:off x="13500744"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4" name="正方形/長方形 6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5" name="正方形/長方形 6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6" name="正方形/長方形 6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7" name="正方形/長方形 6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8" name="正方形/長方形 6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9" name="正方形/長方形 6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0" name="正方形/長方形 6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1" name="正方形/長方形 63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2" name="テキスト ボックス 6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3" name="直線コネクタ 6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34" name="テキスト ボックス 63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35" name="直線コネクタ 63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6" name="テキスト ボックス 63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7" name="直線コネクタ 63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8" name="テキスト ボックス 63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9" name="直線コネクタ 63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0" name="テキスト ボックス 63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1" name="直線コネクタ 64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2" name="テキスト ボックス 64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3" name="直線コネクタ 64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4" name="テキスト ボックス 64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5" name="直線コネクタ 6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6" name="テキスト ボックス 6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49530</xdr:rowOff>
    </xdr:from>
    <xdr:to>
      <xdr:col>116</xdr:col>
      <xdr:colOff>62864</xdr:colOff>
      <xdr:row>107</xdr:row>
      <xdr:rowOff>41911</xdr:rowOff>
    </xdr:to>
    <xdr:cxnSp macro="">
      <xdr:nvCxnSpPr>
        <xdr:cNvPr id="648" name="直線コネクタ 647"/>
        <xdr:cNvCxnSpPr/>
      </xdr:nvCxnSpPr>
      <xdr:spPr>
        <a:xfrm flipV="1">
          <a:off x="22160864" y="17194530"/>
          <a:ext cx="0" cy="1192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45738</xdr:rowOff>
    </xdr:from>
    <xdr:ext cx="469744" cy="259045"/>
    <xdr:sp macro="" textlink="">
      <xdr:nvSpPr>
        <xdr:cNvPr id="649" name="【庁舎】&#10;一人当たり面積最小値テキスト"/>
        <xdr:cNvSpPr txBox="1"/>
      </xdr:nvSpPr>
      <xdr:spPr>
        <a:xfrm>
          <a:off x="22199600"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41911</xdr:rowOff>
    </xdr:from>
    <xdr:to>
      <xdr:col>116</xdr:col>
      <xdr:colOff>152400</xdr:colOff>
      <xdr:row>107</xdr:row>
      <xdr:rowOff>41911</xdr:rowOff>
    </xdr:to>
    <xdr:cxnSp macro="">
      <xdr:nvCxnSpPr>
        <xdr:cNvPr id="650" name="直線コネクタ 649"/>
        <xdr:cNvCxnSpPr/>
      </xdr:nvCxnSpPr>
      <xdr:spPr>
        <a:xfrm>
          <a:off x="22072600" y="1838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167657</xdr:rowOff>
    </xdr:from>
    <xdr:ext cx="469744" cy="259045"/>
    <xdr:sp macro="" textlink="">
      <xdr:nvSpPr>
        <xdr:cNvPr id="651" name="【庁舎】&#10;一人当たり面積最大値テキスト"/>
        <xdr:cNvSpPr txBox="1"/>
      </xdr:nvSpPr>
      <xdr:spPr>
        <a:xfrm>
          <a:off x="22199600"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49530</xdr:rowOff>
    </xdr:from>
    <xdr:to>
      <xdr:col>116</xdr:col>
      <xdr:colOff>152400</xdr:colOff>
      <xdr:row>100</xdr:row>
      <xdr:rowOff>49530</xdr:rowOff>
    </xdr:to>
    <xdr:cxnSp macro="">
      <xdr:nvCxnSpPr>
        <xdr:cNvPr id="652" name="直線コネクタ 651"/>
        <xdr:cNvCxnSpPr/>
      </xdr:nvCxnSpPr>
      <xdr:spPr>
        <a:xfrm>
          <a:off x="22072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120666</xdr:rowOff>
    </xdr:from>
    <xdr:ext cx="469744" cy="259045"/>
    <xdr:sp macro="" textlink="">
      <xdr:nvSpPr>
        <xdr:cNvPr id="653" name="【庁舎】&#10;一人当たり面積平均値テキスト"/>
        <xdr:cNvSpPr txBox="1"/>
      </xdr:nvSpPr>
      <xdr:spPr>
        <a:xfrm>
          <a:off x="22199600" y="17780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97789</xdr:rowOff>
    </xdr:from>
    <xdr:to>
      <xdr:col>116</xdr:col>
      <xdr:colOff>114300</xdr:colOff>
      <xdr:row>105</xdr:row>
      <xdr:rowOff>27939</xdr:rowOff>
    </xdr:to>
    <xdr:sp macro="" textlink="">
      <xdr:nvSpPr>
        <xdr:cNvPr id="654" name="フローチャート: 判断 653"/>
        <xdr:cNvSpPr/>
      </xdr:nvSpPr>
      <xdr:spPr>
        <a:xfrm>
          <a:off x="22110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166370</xdr:rowOff>
    </xdr:from>
    <xdr:to>
      <xdr:col>112</xdr:col>
      <xdr:colOff>38100</xdr:colOff>
      <xdr:row>105</xdr:row>
      <xdr:rowOff>96520</xdr:rowOff>
    </xdr:to>
    <xdr:sp macro="" textlink="">
      <xdr:nvSpPr>
        <xdr:cNvPr id="655" name="フローチャート: 判断 654"/>
        <xdr:cNvSpPr/>
      </xdr:nvSpPr>
      <xdr:spPr>
        <a:xfrm>
          <a:off x="21272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113047</xdr:rowOff>
    </xdr:from>
    <xdr:ext cx="469744" cy="259045"/>
    <xdr:sp macro="" textlink="">
      <xdr:nvSpPr>
        <xdr:cNvPr id="656" name="n_1aveValue【庁舎】&#10;一人当たり面積"/>
        <xdr:cNvSpPr txBox="1"/>
      </xdr:nvSpPr>
      <xdr:spPr>
        <a:xfrm>
          <a:off x="210757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13970</xdr:rowOff>
    </xdr:from>
    <xdr:to>
      <xdr:col>107</xdr:col>
      <xdr:colOff>101600</xdr:colOff>
      <xdr:row>105</xdr:row>
      <xdr:rowOff>115570</xdr:rowOff>
    </xdr:to>
    <xdr:sp macro="" textlink="">
      <xdr:nvSpPr>
        <xdr:cNvPr id="657" name="フローチャート: 判断 656"/>
        <xdr:cNvSpPr/>
      </xdr:nvSpPr>
      <xdr:spPr>
        <a:xfrm>
          <a:off x="2038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132097</xdr:rowOff>
    </xdr:from>
    <xdr:ext cx="469744" cy="259045"/>
    <xdr:sp macro="" textlink="">
      <xdr:nvSpPr>
        <xdr:cNvPr id="658" name="n_2aveValue【庁舎】&#10;一人当たり面積"/>
        <xdr:cNvSpPr txBox="1"/>
      </xdr:nvSpPr>
      <xdr:spPr>
        <a:xfrm>
          <a:off x="20199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103</xdr:row>
      <xdr:rowOff>154939</xdr:rowOff>
    </xdr:from>
    <xdr:to>
      <xdr:col>102</xdr:col>
      <xdr:colOff>165100</xdr:colOff>
      <xdr:row>104</xdr:row>
      <xdr:rowOff>85089</xdr:rowOff>
    </xdr:to>
    <xdr:sp macro="" textlink="">
      <xdr:nvSpPr>
        <xdr:cNvPr id="659" name="フローチャート: 判断 658"/>
        <xdr:cNvSpPr/>
      </xdr:nvSpPr>
      <xdr:spPr>
        <a:xfrm>
          <a:off x="19494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102</xdr:row>
      <xdr:rowOff>101616</xdr:rowOff>
    </xdr:from>
    <xdr:ext cx="469744" cy="259045"/>
    <xdr:sp macro="" textlink="">
      <xdr:nvSpPr>
        <xdr:cNvPr id="660" name="n_3aveValue【庁舎】&#10;一人当たり面積"/>
        <xdr:cNvSpPr txBox="1"/>
      </xdr:nvSpPr>
      <xdr:spPr>
        <a:xfrm>
          <a:off x="19310427" y="17589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61" name="テキスト ボックス 6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2" name="テキスト ボックス 6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3" name="テキスト ボックス 6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4" name="テキスト ボックス 6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5" name="テキスト ボックス 6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71120</xdr:rowOff>
    </xdr:from>
    <xdr:to>
      <xdr:col>116</xdr:col>
      <xdr:colOff>114300</xdr:colOff>
      <xdr:row>107</xdr:row>
      <xdr:rowOff>1270</xdr:rowOff>
    </xdr:to>
    <xdr:sp macro="" textlink="">
      <xdr:nvSpPr>
        <xdr:cNvPr id="666" name="楕円 665"/>
        <xdr:cNvSpPr/>
      </xdr:nvSpPr>
      <xdr:spPr>
        <a:xfrm>
          <a:off x="22110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157497</xdr:rowOff>
    </xdr:from>
    <xdr:ext cx="469744" cy="259045"/>
    <xdr:sp macro="" textlink="">
      <xdr:nvSpPr>
        <xdr:cNvPr id="667" name="【庁舎】&#10;一人当たり面積該当値テキスト"/>
        <xdr:cNvSpPr txBox="1"/>
      </xdr:nvSpPr>
      <xdr:spPr>
        <a:xfrm>
          <a:off x="22199600" y="1815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93980</xdr:rowOff>
    </xdr:from>
    <xdr:to>
      <xdr:col>112</xdr:col>
      <xdr:colOff>38100</xdr:colOff>
      <xdr:row>107</xdr:row>
      <xdr:rowOff>24130</xdr:rowOff>
    </xdr:to>
    <xdr:sp macro="" textlink="">
      <xdr:nvSpPr>
        <xdr:cNvPr id="668" name="楕円 667"/>
        <xdr:cNvSpPr/>
      </xdr:nvSpPr>
      <xdr:spPr>
        <a:xfrm>
          <a:off x="2127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121920</xdr:rowOff>
    </xdr:from>
    <xdr:to>
      <xdr:col>116</xdr:col>
      <xdr:colOff>63500</xdr:colOff>
      <xdr:row>106</xdr:row>
      <xdr:rowOff>144780</xdr:rowOff>
    </xdr:to>
    <xdr:cxnSp macro="">
      <xdr:nvCxnSpPr>
        <xdr:cNvPr id="669" name="直線コネクタ 668"/>
        <xdr:cNvCxnSpPr/>
      </xdr:nvCxnSpPr>
      <xdr:spPr>
        <a:xfrm flipV="1">
          <a:off x="21323300" y="18295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93980</xdr:rowOff>
    </xdr:from>
    <xdr:to>
      <xdr:col>107</xdr:col>
      <xdr:colOff>101600</xdr:colOff>
      <xdr:row>107</xdr:row>
      <xdr:rowOff>24130</xdr:rowOff>
    </xdr:to>
    <xdr:sp macro="" textlink="">
      <xdr:nvSpPr>
        <xdr:cNvPr id="670" name="楕円 669"/>
        <xdr:cNvSpPr/>
      </xdr:nvSpPr>
      <xdr:spPr>
        <a:xfrm>
          <a:off x="2038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144780</xdr:rowOff>
    </xdr:from>
    <xdr:to>
      <xdr:col>111</xdr:col>
      <xdr:colOff>177800</xdr:colOff>
      <xdr:row>106</xdr:row>
      <xdr:rowOff>144780</xdr:rowOff>
    </xdr:to>
    <xdr:cxnSp macro="">
      <xdr:nvCxnSpPr>
        <xdr:cNvPr id="671" name="直線コネクタ 670"/>
        <xdr:cNvCxnSpPr/>
      </xdr:nvCxnSpPr>
      <xdr:spPr>
        <a:xfrm>
          <a:off x="20434300" y="1831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101600</xdr:rowOff>
    </xdr:from>
    <xdr:to>
      <xdr:col>102</xdr:col>
      <xdr:colOff>165100</xdr:colOff>
      <xdr:row>107</xdr:row>
      <xdr:rowOff>31750</xdr:rowOff>
    </xdr:to>
    <xdr:sp macro="" textlink="">
      <xdr:nvSpPr>
        <xdr:cNvPr id="672" name="楕円 671"/>
        <xdr:cNvSpPr/>
      </xdr:nvSpPr>
      <xdr:spPr>
        <a:xfrm>
          <a:off x="19494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144780</xdr:rowOff>
    </xdr:from>
    <xdr:to>
      <xdr:col>107</xdr:col>
      <xdr:colOff>50800</xdr:colOff>
      <xdr:row>106</xdr:row>
      <xdr:rowOff>152400</xdr:rowOff>
    </xdr:to>
    <xdr:cxnSp macro="">
      <xdr:nvCxnSpPr>
        <xdr:cNvPr id="673" name="直線コネクタ 672"/>
        <xdr:cNvCxnSpPr/>
      </xdr:nvCxnSpPr>
      <xdr:spPr>
        <a:xfrm flipV="1">
          <a:off x="19545300" y="18318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15257</xdr:rowOff>
    </xdr:from>
    <xdr:ext cx="469744" cy="259045"/>
    <xdr:sp macro="" textlink="">
      <xdr:nvSpPr>
        <xdr:cNvPr id="674" name="n_1mainValue【庁舎】&#10;一人当たり面積"/>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675" name="n_2mainValue【庁舎】&#10;一人当たり面積"/>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22877</xdr:rowOff>
    </xdr:from>
    <xdr:ext cx="469744" cy="259045"/>
    <xdr:sp macro="" textlink="">
      <xdr:nvSpPr>
        <xdr:cNvPr id="676" name="n_3mainValue【庁舎】&#10;一人当たり面積"/>
        <xdr:cNvSpPr txBox="1"/>
      </xdr:nvSpPr>
      <xdr:spPr>
        <a:xfrm>
          <a:off x="19310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7" name="正方形/長方形 67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8" name="正方形/長方形 67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9" name="テキスト ボックス 67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 庁舎以外の全ての施設について，有形固定資産減価償却率は類似団体平均を上回っている。類似団体平均と比較して有形固定資産減価償却率が特に高くなっている施設は，一般廃棄物処理施設であり，類似団体平均より３５．０ポイント上回る６２．３％になっている。今後，老朽化に伴う修繕費等も見込まれることから，下妻地方広域事務組合と連携し，適切な維持管理・更新に努めていく。体育館，プールについても，類似団体内最大値の８６．０％となっており，どちらも築３０年以上経過し，老朽化が進んでいる。保健センター・保健所については，前年度から２．０ポイント増の６２．０％になっており，築３０年が経過しようとしている。図書館及び消防施設の減価償却率については，類似団体内では最大値であるが，全国平均と比較すると６．１ポイント下回っている。また，一人当たり面積について，図書館のみ類似団体平均と比較して０．０４７ポイント上回っている。今後は，多様化する住民ニーズを踏まえながら，サービスの維持・向上に努め，適正な施設配置・管理・更新をしていくことが重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22,286
21,061
58.99
8,605,265
8,113,935
444,574
5,228,453
7,446,657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財政力指数は前年度から０．０２ポイント上昇の０．６２となり，類似団体平均を上回っている。昨年度の税収の伸びには及ばないものの，堅調に税収が伸び，基準財政収入額が増となったことが影響していると考えられる。また平成１７年度から全職員による町税の滞納整理を実施しており，一定の成果をあげている（徴収率９５．８％）が，今後も滞納額圧縮に努め財政基盤の強化を図る。さらに，農産業の活性化や企業誘致等の検討を進め税収の増を目指すとともに，八千代町第３次行財政集中改革プランに基づき徹底した経費削減を進め，健全財政を目指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165100</xdr:rowOff>
    </xdr:to>
    <xdr:cxnSp macro="">
      <xdr:nvCxnSpPr>
        <xdr:cNvPr id="64" name="直線コネクタ 63"/>
        <xdr:cNvCxnSpPr/>
      </xdr:nvCxnSpPr>
      <xdr:spPr>
        <a:xfrm flipV="1">
          <a:off x="4953000" y="610023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99483</xdr:rowOff>
    </xdr:from>
    <xdr:to>
      <xdr:col>23</xdr:col>
      <xdr:colOff>133350</xdr:colOff>
      <xdr:row>36</xdr:row>
      <xdr:rowOff>8467</xdr:rowOff>
    </xdr:to>
    <xdr:cxnSp macro="">
      <xdr:nvCxnSpPr>
        <xdr:cNvPr id="69" name="直線コネクタ 68"/>
        <xdr:cNvCxnSpPr/>
      </xdr:nvCxnSpPr>
      <xdr:spPr>
        <a:xfrm flipV="1">
          <a:off x="4114800" y="610023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8467</xdr:rowOff>
    </xdr:from>
    <xdr:to>
      <xdr:col>19</xdr:col>
      <xdr:colOff>133350</xdr:colOff>
      <xdr:row>36</xdr:row>
      <xdr:rowOff>88900</xdr:rowOff>
    </xdr:to>
    <xdr:cxnSp macro="">
      <xdr:nvCxnSpPr>
        <xdr:cNvPr id="72" name="直線コネクタ 71"/>
        <xdr:cNvCxnSpPr/>
      </xdr:nvCxnSpPr>
      <xdr:spPr>
        <a:xfrm flipV="1">
          <a:off x="3225800" y="61806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88900</xdr:rowOff>
    </xdr:from>
    <xdr:to>
      <xdr:col>15</xdr:col>
      <xdr:colOff>82550</xdr:colOff>
      <xdr:row>36</xdr:row>
      <xdr:rowOff>88900</xdr:rowOff>
    </xdr:to>
    <xdr:cxnSp macro="">
      <xdr:nvCxnSpPr>
        <xdr:cNvPr id="75" name="直線コネクタ 74"/>
        <xdr:cNvCxnSpPr/>
      </xdr:nvCxnSpPr>
      <xdr:spPr>
        <a:xfrm>
          <a:off x="2336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88900</xdr:rowOff>
    </xdr:from>
    <xdr:to>
      <xdr:col>11</xdr:col>
      <xdr:colOff>31750</xdr:colOff>
      <xdr:row>36</xdr:row>
      <xdr:rowOff>169333</xdr:rowOff>
    </xdr:to>
    <xdr:cxnSp macro="">
      <xdr:nvCxnSpPr>
        <xdr:cNvPr id="78" name="直線コネクタ 77"/>
        <xdr:cNvCxnSpPr/>
      </xdr:nvCxnSpPr>
      <xdr:spPr>
        <a:xfrm flipV="1">
          <a:off x="1447800" y="62611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105833</xdr:rowOff>
    </xdr:from>
    <xdr:to>
      <xdr:col>11</xdr:col>
      <xdr:colOff>82550</xdr:colOff>
      <xdr:row>42</xdr:row>
      <xdr:rowOff>35983</xdr:rowOff>
    </xdr:to>
    <xdr:sp macro="" textlink="">
      <xdr:nvSpPr>
        <xdr:cNvPr id="79" name="フローチャート: 判断 78"/>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80" name="テキスト ボックス 79"/>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81" name="フローチャート: 判断 80"/>
        <xdr:cNvSpPr/>
      </xdr:nvSpPr>
      <xdr:spPr>
        <a:xfrm>
          <a:off x="1397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71560</xdr:rowOff>
    </xdr:from>
    <xdr:ext cx="762000" cy="259045"/>
    <xdr:sp macro="" textlink="">
      <xdr:nvSpPr>
        <xdr:cNvPr id="82" name="テキスト ボックス 81"/>
        <xdr:cNvSpPr txBox="1"/>
      </xdr:nvSpPr>
      <xdr:spPr>
        <a:xfrm>
          <a:off x="1066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48683</xdr:rowOff>
    </xdr:from>
    <xdr:to>
      <xdr:col>23</xdr:col>
      <xdr:colOff>184150</xdr:colOff>
      <xdr:row>35</xdr:row>
      <xdr:rowOff>150283</xdr:rowOff>
    </xdr:to>
    <xdr:sp macro="" textlink="">
      <xdr:nvSpPr>
        <xdr:cNvPr id="88" name="楕円 87"/>
        <xdr:cNvSpPr/>
      </xdr:nvSpPr>
      <xdr:spPr>
        <a:xfrm>
          <a:off x="4902200" y="60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34</xdr:row>
      <xdr:rowOff>141410</xdr:rowOff>
    </xdr:from>
    <xdr:ext cx="762000" cy="259045"/>
    <xdr:sp macro="" textlink="">
      <xdr:nvSpPr>
        <xdr:cNvPr id="89" name="財政力該当値テキスト"/>
        <xdr:cNvSpPr txBox="1"/>
      </xdr:nvSpPr>
      <xdr:spPr>
        <a:xfrm>
          <a:off x="5041900" y="5970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129117</xdr:rowOff>
    </xdr:from>
    <xdr:to>
      <xdr:col>19</xdr:col>
      <xdr:colOff>184150</xdr:colOff>
      <xdr:row>36</xdr:row>
      <xdr:rowOff>59267</xdr:rowOff>
    </xdr:to>
    <xdr:sp macro="" textlink="">
      <xdr:nvSpPr>
        <xdr:cNvPr id="90" name="楕円 89"/>
        <xdr:cNvSpPr/>
      </xdr:nvSpPr>
      <xdr:spPr>
        <a:xfrm>
          <a:off x="4064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69444</xdr:rowOff>
    </xdr:from>
    <xdr:ext cx="736600" cy="259045"/>
    <xdr:sp macro="" textlink="">
      <xdr:nvSpPr>
        <xdr:cNvPr id="91" name="テキスト ボックス 90"/>
        <xdr:cNvSpPr txBox="1"/>
      </xdr:nvSpPr>
      <xdr:spPr>
        <a:xfrm>
          <a:off x="3733800" y="589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38100</xdr:rowOff>
    </xdr:from>
    <xdr:to>
      <xdr:col>15</xdr:col>
      <xdr:colOff>133350</xdr:colOff>
      <xdr:row>36</xdr:row>
      <xdr:rowOff>139700</xdr:rowOff>
    </xdr:to>
    <xdr:sp macro="" textlink="">
      <xdr:nvSpPr>
        <xdr:cNvPr id="92" name="楕円 91"/>
        <xdr:cNvSpPr/>
      </xdr:nvSpPr>
      <xdr:spPr>
        <a:xfrm>
          <a:off x="3175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149877</xdr:rowOff>
    </xdr:from>
    <xdr:ext cx="762000" cy="259045"/>
    <xdr:sp macro="" textlink="">
      <xdr:nvSpPr>
        <xdr:cNvPr id="93" name="テキスト ボックス 92"/>
        <xdr:cNvSpPr txBox="1"/>
      </xdr:nvSpPr>
      <xdr:spPr>
        <a:xfrm>
          <a:off x="2844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38100</xdr:rowOff>
    </xdr:from>
    <xdr:to>
      <xdr:col>11</xdr:col>
      <xdr:colOff>82550</xdr:colOff>
      <xdr:row>36</xdr:row>
      <xdr:rowOff>139700</xdr:rowOff>
    </xdr:to>
    <xdr:sp macro="" textlink="">
      <xdr:nvSpPr>
        <xdr:cNvPr id="94" name="楕円 93"/>
        <xdr:cNvSpPr/>
      </xdr:nvSpPr>
      <xdr:spPr>
        <a:xfrm>
          <a:off x="2286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149877</xdr:rowOff>
    </xdr:from>
    <xdr:ext cx="762000" cy="259045"/>
    <xdr:sp macro="" textlink="">
      <xdr:nvSpPr>
        <xdr:cNvPr id="95" name="テキスト ボックス 94"/>
        <xdr:cNvSpPr txBox="1"/>
      </xdr:nvSpPr>
      <xdr:spPr>
        <a:xfrm>
          <a:off x="1955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118533</xdr:rowOff>
    </xdr:from>
    <xdr:to>
      <xdr:col>7</xdr:col>
      <xdr:colOff>31750</xdr:colOff>
      <xdr:row>37</xdr:row>
      <xdr:rowOff>48683</xdr:rowOff>
    </xdr:to>
    <xdr:sp macro="" textlink="">
      <xdr:nvSpPr>
        <xdr:cNvPr id="96" name="楕円 95"/>
        <xdr:cNvSpPr/>
      </xdr:nvSpPr>
      <xdr:spPr>
        <a:xfrm>
          <a:off x="1397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58860</xdr:rowOff>
    </xdr:from>
    <xdr:ext cx="762000" cy="259045"/>
    <xdr:sp macro="" textlink="">
      <xdr:nvSpPr>
        <xdr:cNvPr id="97" name="テキスト ボックス 96"/>
        <xdr:cNvSpPr txBox="1"/>
      </xdr:nvSpPr>
      <xdr:spPr>
        <a:xfrm>
          <a:off x="1066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歳入においては，前年度と比較し地方交付税が１５６百万円減少し，また地方税及び各種交付金の減少により，全体では１７０百万円の減となった。歳出では前年度と比較し人件費，扶助費，公債費，物件費，維持補修費，繰出金において全て増加となり，全体では１５０百万円の増となった。経常一般財源等が減となったのに加え，経常経費充当一般財源等が増となったため，数値としては前年度から５．８ポイント上昇の９４．０ポイントと大きく推移した。比率について全国平均及び茨城県平均，類似団体の平均値を上回っており，今後は八千代町第３次行財政集中改革プランに基づいた更なる経常経費の削減に加え，地方債発行の抑制に努め，財政運営において弾力性の改善を図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64</xdr:row>
      <xdr:rowOff>115207</xdr:rowOff>
    </xdr:from>
    <xdr:to>
      <xdr:col>23</xdr:col>
      <xdr:colOff>133350</xdr:colOff>
      <xdr:row>66</xdr:row>
      <xdr:rowOff>117022</xdr:rowOff>
    </xdr:to>
    <xdr:cxnSp macro="">
      <xdr:nvCxnSpPr>
        <xdr:cNvPr id="129" name="直線コネクタ 128"/>
        <xdr:cNvCxnSpPr/>
      </xdr:nvCxnSpPr>
      <xdr:spPr>
        <a:xfrm flipV="1">
          <a:off x="4953000" y="11088007"/>
          <a:ext cx="0" cy="3447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30" name="財政構造の弾力性最小値テキスト"/>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31" name="直線コネクタ 130"/>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30134</xdr:rowOff>
    </xdr:from>
    <xdr:ext cx="762000" cy="259045"/>
    <xdr:sp macro="" textlink="">
      <xdr:nvSpPr>
        <xdr:cNvPr id="132" name="財政構造の弾力性最大値テキスト"/>
        <xdr:cNvSpPr txBox="1"/>
      </xdr:nvSpPr>
      <xdr:spPr>
        <a:xfrm>
          <a:off x="5041900" y="1083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115207</xdr:rowOff>
    </xdr:from>
    <xdr:to>
      <xdr:col>24</xdr:col>
      <xdr:colOff>12700</xdr:colOff>
      <xdr:row>64</xdr:row>
      <xdr:rowOff>115207</xdr:rowOff>
    </xdr:to>
    <xdr:cxnSp macro="">
      <xdr:nvCxnSpPr>
        <xdr:cNvPr id="133" name="直線コネクタ 132"/>
        <xdr:cNvCxnSpPr/>
      </xdr:nvCxnSpPr>
      <xdr:spPr>
        <a:xfrm>
          <a:off x="4864100" y="1108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25400</xdr:rowOff>
    </xdr:from>
    <xdr:to>
      <xdr:col>23</xdr:col>
      <xdr:colOff>133350</xdr:colOff>
      <xdr:row>65</xdr:row>
      <xdr:rowOff>167822</xdr:rowOff>
    </xdr:to>
    <xdr:cxnSp macro="">
      <xdr:nvCxnSpPr>
        <xdr:cNvPr id="134" name="直線コネクタ 133"/>
        <xdr:cNvCxnSpPr/>
      </xdr:nvCxnSpPr>
      <xdr:spPr>
        <a:xfrm>
          <a:off x="4114800" y="10312400"/>
          <a:ext cx="838200" cy="99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47370</xdr:rowOff>
    </xdr:from>
    <xdr:ext cx="762000" cy="259045"/>
    <xdr:sp macro="" textlink="">
      <xdr:nvSpPr>
        <xdr:cNvPr id="135" name="財政構造の弾力性平均値テキスト"/>
        <xdr:cNvSpPr txBox="1"/>
      </xdr:nvSpPr>
      <xdr:spPr>
        <a:xfrm>
          <a:off x="5041900" y="1102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30843</xdr:rowOff>
    </xdr:from>
    <xdr:to>
      <xdr:col>23</xdr:col>
      <xdr:colOff>184150</xdr:colOff>
      <xdr:row>65</xdr:row>
      <xdr:rowOff>132443</xdr:rowOff>
    </xdr:to>
    <xdr:sp macro="" textlink="">
      <xdr:nvSpPr>
        <xdr:cNvPr id="136" name="フローチャート: 判断 135"/>
        <xdr:cNvSpPr/>
      </xdr:nvSpPr>
      <xdr:spPr>
        <a:xfrm>
          <a:off x="4902200" y="1117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127000</xdr:rowOff>
    </xdr:from>
    <xdr:to>
      <xdr:col>19</xdr:col>
      <xdr:colOff>133350</xdr:colOff>
      <xdr:row>60</xdr:row>
      <xdr:rowOff>25400</xdr:rowOff>
    </xdr:to>
    <xdr:cxnSp macro="">
      <xdr:nvCxnSpPr>
        <xdr:cNvPr id="137" name="直線コネクタ 136"/>
        <xdr:cNvCxnSpPr/>
      </xdr:nvCxnSpPr>
      <xdr:spPr>
        <a:xfrm>
          <a:off x="3225800" y="100711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166915</xdr:rowOff>
    </xdr:from>
    <xdr:to>
      <xdr:col>19</xdr:col>
      <xdr:colOff>184150</xdr:colOff>
      <xdr:row>64</xdr:row>
      <xdr:rowOff>97065</xdr:rowOff>
    </xdr:to>
    <xdr:sp macro="" textlink="">
      <xdr:nvSpPr>
        <xdr:cNvPr id="138" name="フローチャート: 判断 137"/>
        <xdr:cNvSpPr/>
      </xdr:nvSpPr>
      <xdr:spPr>
        <a:xfrm>
          <a:off x="4064000" y="1096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81842</xdr:rowOff>
    </xdr:from>
    <xdr:ext cx="736600" cy="259045"/>
    <xdr:sp macro="" textlink="">
      <xdr:nvSpPr>
        <xdr:cNvPr id="139" name="テキスト ボックス 138"/>
        <xdr:cNvSpPr txBox="1"/>
      </xdr:nvSpPr>
      <xdr:spPr>
        <a:xfrm>
          <a:off x="3733800" y="1105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57</xdr:row>
      <xdr:rowOff>91622</xdr:rowOff>
    </xdr:from>
    <xdr:to>
      <xdr:col>15</xdr:col>
      <xdr:colOff>82550</xdr:colOff>
      <xdr:row>58</xdr:row>
      <xdr:rowOff>127000</xdr:rowOff>
    </xdr:to>
    <xdr:cxnSp macro="">
      <xdr:nvCxnSpPr>
        <xdr:cNvPr id="140" name="直線コネクタ 139"/>
        <xdr:cNvCxnSpPr/>
      </xdr:nvCxnSpPr>
      <xdr:spPr>
        <a:xfrm>
          <a:off x="2336800" y="9864272"/>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114300</xdr:rowOff>
    </xdr:from>
    <xdr:to>
      <xdr:col>15</xdr:col>
      <xdr:colOff>133350</xdr:colOff>
      <xdr:row>63</xdr:row>
      <xdr:rowOff>44450</xdr:rowOff>
    </xdr:to>
    <xdr:sp macro="" textlink="">
      <xdr:nvSpPr>
        <xdr:cNvPr id="141" name="フローチャート: 判断 140"/>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29227</xdr:rowOff>
    </xdr:from>
    <xdr:ext cx="762000" cy="259045"/>
    <xdr:sp macro="" textlink="">
      <xdr:nvSpPr>
        <xdr:cNvPr id="142" name="テキスト ボックス 141"/>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57</xdr:row>
      <xdr:rowOff>91622</xdr:rowOff>
    </xdr:from>
    <xdr:to>
      <xdr:col>11</xdr:col>
      <xdr:colOff>31750</xdr:colOff>
      <xdr:row>60</xdr:row>
      <xdr:rowOff>8165</xdr:rowOff>
    </xdr:to>
    <xdr:cxnSp macro="">
      <xdr:nvCxnSpPr>
        <xdr:cNvPr id="143" name="直線コネクタ 142"/>
        <xdr:cNvCxnSpPr/>
      </xdr:nvCxnSpPr>
      <xdr:spPr>
        <a:xfrm flipV="1">
          <a:off x="1447800" y="9864272"/>
          <a:ext cx="889000" cy="43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58</xdr:row>
      <xdr:rowOff>41728</xdr:rowOff>
    </xdr:from>
    <xdr:to>
      <xdr:col>11</xdr:col>
      <xdr:colOff>82550</xdr:colOff>
      <xdr:row>58</xdr:row>
      <xdr:rowOff>143328</xdr:rowOff>
    </xdr:to>
    <xdr:sp macro="" textlink="">
      <xdr:nvSpPr>
        <xdr:cNvPr id="144" name="フローチャート: 判断 143"/>
        <xdr:cNvSpPr/>
      </xdr:nvSpPr>
      <xdr:spPr>
        <a:xfrm>
          <a:off x="2286000" y="9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128105</xdr:rowOff>
    </xdr:from>
    <xdr:ext cx="762000" cy="259045"/>
    <xdr:sp macro="" textlink="">
      <xdr:nvSpPr>
        <xdr:cNvPr id="145" name="テキスト ボックス 144"/>
        <xdr:cNvSpPr txBox="1"/>
      </xdr:nvSpPr>
      <xdr:spPr>
        <a:xfrm>
          <a:off x="1955800" y="1007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162378</xdr:rowOff>
    </xdr:from>
    <xdr:to>
      <xdr:col>7</xdr:col>
      <xdr:colOff>31750</xdr:colOff>
      <xdr:row>59</xdr:row>
      <xdr:rowOff>92528</xdr:rowOff>
    </xdr:to>
    <xdr:sp macro="" textlink="">
      <xdr:nvSpPr>
        <xdr:cNvPr id="146" name="フローチャート: 判断 145"/>
        <xdr:cNvSpPr/>
      </xdr:nvSpPr>
      <xdr:spPr>
        <a:xfrm>
          <a:off x="1397000" y="1010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102705</xdr:rowOff>
    </xdr:from>
    <xdr:ext cx="762000" cy="259045"/>
    <xdr:sp macro="" textlink="">
      <xdr:nvSpPr>
        <xdr:cNvPr id="147" name="テキスト ボックス 146"/>
        <xdr:cNvSpPr txBox="1"/>
      </xdr:nvSpPr>
      <xdr:spPr>
        <a:xfrm>
          <a:off x="1066800" y="987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117022</xdr:rowOff>
    </xdr:from>
    <xdr:to>
      <xdr:col>23</xdr:col>
      <xdr:colOff>184150</xdr:colOff>
      <xdr:row>66</xdr:row>
      <xdr:rowOff>47172</xdr:rowOff>
    </xdr:to>
    <xdr:sp macro="" textlink="">
      <xdr:nvSpPr>
        <xdr:cNvPr id="153" name="楕円 152"/>
        <xdr:cNvSpPr/>
      </xdr:nvSpPr>
      <xdr:spPr>
        <a:xfrm>
          <a:off x="4902200" y="1126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12899</xdr:rowOff>
    </xdr:from>
    <xdr:ext cx="762000" cy="259045"/>
    <xdr:sp macro="" textlink="">
      <xdr:nvSpPr>
        <xdr:cNvPr id="154" name="財政構造の弾力性該当値テキスト"/>
        <xdr:cNvSpPr txBox="1"/>
      </xdr:nvSpPr>
      <xdr:spPr>
        <a:xfrm>
          <a:off x="5041900" y="1115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146050</xdr:rowOff>
    </xdr:from>
    <xdr:to>
      <xdr:col>19</xdr:col>
      <xdr:colOff>184150</xdr:colOff>
      <xdr:row>60</xdr:row>
      <xdr:rowOff>76200</xdr:rowOff>
    </xdr:to>
    <xdr:sp macro="" textlink="">
      <xdr:nvSpPr>
        <xdr:cNvPr id="155" name="楕円 154"/>
        <xdr:cNvSpPr/>
      </xdr:nvSpPr>
      <xdr:spPr>
        <a:xfrm>
          <a:off x="4064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86377</xdr:rowOff>
    </xdr:from>
    <xdr:ext cx="736600" cy="259045"/>
    <xdr:sp macro="" textlink="">
      <xdr:nvSpPr>
        <xdr:cNvPr id="156" name="テキスト ボックス 155"/>
        <xdr:cNvSpPr txBox="1"/>
      </xdr:nvSpPr>
      <xdr:spPr>
        <a:xfrm>
          <a:off x="3733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76200</xdr:rowOff>
    </xdr:from>
    <xdr:to>
      <xdr:col>15</xdr:col>
      <xdr:colOff>133350</xdr:colOff>
      <xdr:row>59</xdr:row>
      <xdr:rowOff>6350</xdr:rowOff>
    </xdr:to>
    <xdr:sp macro="" textlink="">
      <xdr:nvSpPr>
        <xdr:cNvPr id="157" name="楕円 156"/>
        <xdr:cNvSpPr/>
      </xdr:nvSpPr>
      <xdr:spPr>
        <a:xfrm>
          <a:off x="3175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16527</xdr:rowOff>
    </xdr:from>
    <xdr:ext cx="762000" cy="259045"/>
    <xdr:sp macro="" textlink="">
      <xdr:nvSpPr>
        <xdr:cNvPr id="158" name="テキスト ボックス 157"/>
        <xdr:cNvSpPr txBox="1"/>
      </xdr:nvSpPr>
      <xdr:spPr>
        <a:xfrm>
          <a:off x="2844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57</xdr:row>
      <xdr:rowOff>40822</xdr:rowOff>
    </xdr:from>
    <xdr:to>
      <xdr:col>11</xdr:col>
      <xdr:colOff>82550</xdr:colOff>
      <xdr:row>57</xdr:row>
      <xdr:rowOff>142422</xdr:rowOff>
    </xdr:to>
    <xdr:sp macro="" textlink="">
      <xdr:nvSpPr>
        <xdr:cNvPr id="159" name="楕円 158"/>
        <xdr:cNvSpPr/>
      </xdr:nvSpPr>
      <xdr:spPr>
        <a:xfrm>
          <a:off x="2286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55</xdr:row>
      <xdr:rowOff>152599</xdr:rowOff>
    </xdr:from>
    <xdr:ext cx="762000" cy="259045"/>
    <xdr:sp macro="" textlink="">
      <xdr:nvSpPr>
        <xdr:cNvPr id="160" name="テキスト ボックス 159"/>
        <xdr:cNvSpPr txBox="1"/>
      </xdr:nvSpPr>
      <xdr:spPr>
        <a:xfrm>
          <a:off x="1955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128815</xdr:rowOff>
    </xdr:from>
    <xdr:to>
      <xdr:col>7</xdr:col>
      <xdr:colOff>31750</xdr:colOff>
      <xdr:row>60</xdr:row>
      <xdr:rowOff>58965</xdr:rowOff>
    </xdr:to>
    <xdr:sp macro="" textlink="">
      <xdr:nvSpPr>
        <xdr:cNvPr id="161" name="楕円 160"/>
        <xdr:cNvSpPr/>
      </xdr:nvSpPr>
      <xdr:spPr>
        <a:xfrm>
          <a:off x="13970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43742</xdr:rowOff>
    </xdr:from>
    <xdr:ext cx="762000" cy="259045"/>
    <xdr:sp macro="" textlink="">
      <xdr:nvSpPr>
        <xdr:cNvPr id="162" name="テキスト ボックス 161"/>
        <xdr:cNvSpPr txBox="1"/>
      </xdr:nvSpPr>
      <xdr:spPr>
        <a:xfrm>
          <a:off x="1066800" y="1033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人件費については旧来からの給与体系により，類似団体平均より低水準にある。物件費についても毎年度予算要求の段階で配分枠を示しており必要最低限の経費に抑えている。どちらも増加傾向にあるが，類似団体との比較でも最小限の経費に抑えられている。しかしながら逼迫した財政状況を考慮し，今後更なる経費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73693</xdr:rowOff>
    </xdr:from>
    <xdr:to>
      <xdr:col>23</xdr:col>
      <xdr:colOff>133350</xdr:colOff>
      <xdr:row>89</xdr:row>
      <xdr:rowOff>1034</xdr:rowOff>
    </xdr:to>
    <xdr:cxnSp macro="">
      <xdr:nvCxnSpPr>
        <xdr:cNvPr id="194" name="直線コネクタ 193"/>
        <xdr:cNvCxnSpPr/>
      </xdr:nvCxnSpPr>
      <xdr:spPr>
        <a:xfrm flipV="1">
          <a:off x="4953000" y="13961143"/>
          <a:ext cx="0" cy="12989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144561</xdr:rowOff>
    </xdr:from>
    <xdr:ext cx="762000" cy="259045"/>
    <xdr:sp macro="" textlink="">
      <xdr:nvSpPr>
        <xdr:cNvPr id="195" name="人件費・物件費等の状況最小値テキスト"/>
        <xdr:cNvSpPr txBox="1"/>
      </xdr:nvSpPr>
      <xdr:spPr>
        <a:xfrm>
          <a:off x="5041900" y="1523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1034</xdr:rowOff>
    </xdr:from>
    <xdr:to>
      <xdr:col>24</xdr:col>
      <xdr:colOff>12700</xdr:colOff>
      <xdr:row>89</xdr:row>
      <xdr:rowOff>1034</xdr:rowOff>
    </xdr:to>
    <xdr:cxnSp macro="">
      <xdr:nvCxnSpPr>
        <xdr:cNvPr id="196" name="直線コネクタ 195"/>
        <xdr:cNvCxnSpPr/>
      </xdr:nvCxnSpPr>
      <xdr:spPr>
        <a:xfrm>
          <a:off x="4864100" y="15260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160070</xdr:rowOff>
    </xdr:from>
    <xdr:ext cx="762000" cy="259045"/>
    <xdr:sp macro="" textlink="">
      <xdr:nvSpPr>
        <xdr:cNvPr id="197" name="人件費・物件費等の状況最大値テキスト"/>
        <xdr:cNvSpPr txBox="1"/>
      </xdr:nvSpPr>
      <xdr:spPr>
        <a:xfrm>
          <a:off x="5041900" y="1370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73693</xdr:rowOff>
    </xdr:from>
    <xdr:to>
      <xdr:col>24</xdr:col>
      <xdr:colOff>12700</xdr:colOff>
      <xdr:row>81</xdr:row>
      <xdr:rowOff>73693</xdr:rowOff>
    </xdr:to>
    <xdr:cxnSp macro="">
      <xdr:nvCxnSpPr>
        <xdr:cNvPr id="198" name="直線コネクタ 197"/>
        <xdr:cNvCxnSpPr/>
      </xdr:nvCxnSpPr>
      <xdr:spPr>
        <a:xfrm>
          <a:off x="4864100" y="1396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169777</xdr:rowOff>
    </xdr:from>
    <xdr:to>
      <xdr:col>23</xdr:col>
      <xdr:colOff>133350</xdr:colOff>
      <xdr:row>81</xdr:row>
      <xdr:rowOff>73693</xdr:rowOff>
    </xdr:to>
    <xdr:cxnSp macro="">
      <xdr:nvCxnSpPr>
        <xdr:cNvPr id="199" name="直線コネクタ 198"/>
        <xdr:cNvCxnSpPr/>
      </xdr:nvCxnSpPr>
      <xdr:spPr>
        <a:xfrm>
          <a:off x="4114800" y="13885777"/>
          <a:ext cx="838200" cy="7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92361</xdr:rowOff>
    </xdr:from>
    <xdr:ext cx="762000" cy="259045"/>
    <xdr:sp macro="" textlink="">
      <xdr:nvSpPr>
        <xdr:cNvPr id="200" name="人件費・物件費等の状況平均値テキスト"/>
        <xdr:cNvSpPr txBox="1"/>
      </xdr:nvSpPr>
      <xdr:spPr>
        <a:xfrm>
          <a:off x="5041900" y="146656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120284</xdr:rowOff>
    </xdr:from>
    <xdr:to>
      <xdr:col>23</xdr:col>
      <xdr:colOff>184150</xdr:colOff>
      <xdr:row>86</xdr:row>
      <xdr:rowOff>50434</xdr:rowOff>
    </xdr:to>
    <xdr:sp macro="" textlink="">
      <xdr:nvSpPr>
        <xdr:cNvPr id="201" name="フローチャート: 判断 200"/>
        <xdr:cNvSpPr/>
      </xdr:nvSpPr>
      <xdr:spPr>
        <a:xfrm>
          <a:off x="4902200" y="146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138695</xdr:rowOff>
    </xdr:from>
    <xdr:to>
      <xdr:col>19</xdr:col>
      <xdr:colOff>133350</xdr:colOff>
      <xdr:row>80</xdr:row>
      <xdr:rowOff>169777</xdr:rowOff>
    </xdr:to>
    <xdr:cxnSp macro="">
      <xdr:nvCxnSpPr>
        <xdr:cNvPr id="202" name="直線コネクタ 201"/>
        <xdr:cNvCxnSpPr/>
      </xdr:nvCxnSpPr>
      <xdr:spPr>
        <a:xfrm>
          <a:off x="3225800" y="13854695"/>
          <a:ext cx="889000" cy="3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74654</xdr:rowOff>
    </xdr:from>
    <xdr:to>
      <xdr:col>19</xdr:col>
      <xdr:colOff>184150</xdr:colOff>
      <xdr:row>86</xdr:row>
      <xdr:rowOff>4804</xdr:rowOff>
    </xdr:to>
    <xdr:sp macro="" textlink="">
      <xdr:nvSpPr>
        <xdr:cNvPr id="203" name="フローチャート: 判断 202"/>
        <xdr:cNvSpPr/>
      </xdr:nvSpPr>
      <xdr:spPr>
        <a:xfrm>
          <a:off x="4064000" y="1464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161031</xdr:rowOff>
    </xdr:from>
    <xdr:ext cx="736600" cy="259045"/>
    <xdr:sp macro="" textlink="">
      <xdr:nvSpPr>
        <xdr:cNvPr id="204" name="テキスト ボックス 203"/>
        <xdr:cNvSpPr txBox="1"/>
      </xdr:nvSpPr>
      <xdr:spPr>
        <a:xfrm>
          <a:off x="3733800" y="14734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110221</xdr:rowOff>
    </xdr:from>
    <xdr:to>
      <xdr:col>15</xdr:col>
      <xdr:colOff>82550</xdr:colOff>
      <xdr:row>80</xdr:row>
      <xdr:rowOff>138695</xdr:rowOff>
    </xdr:to>
    <xdr:cxnSp macro="">
      <xdr:nvCxnSpPr>
        <xdr:cNvPr id="205" name="直線コネクタ 204"/>
        <xdr:cNvCxnSpPr/>
      </xdr:nvCxnSpPr>
      <xdr:spPr>
        <a:xfrm>
          <a:off x="2336800" y="13826221"/>
          <a:ext cx="889000" cy="2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52880</xdr:rowOff>
    </xdr:from>
    <xdr:to>
      <xdr:col>15</xdr:col>
      <xdr:colOff>133350</xdr:colOff>
      <xdr:row>85</xdr:row>
      <xdr:rowOff>154480</xdr:rowOff>
    </xdr:to>
    <xdr:sp macro="" textlink="">
      <xdr:nvSpPr>
        <xdr:cNvPr id="206" name="フローチャート: 判断 205"/>
        <xdr:cNvSpPr/>
      </xdr:nvSpPr>
      <xdr:spPr>
        <a:xfrm>
          <a:off x="3175000" y="1462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139257</xdr:rowOff>
    </xdr:from>
    <xdr:ext cx="762000" cy="259045"/>
    <xdr:sp macro="" textlink="">
      <xdr:nvSpPr>
        <xdr:cNvPr id="207" name="テキスト ボックス 206"/>
        <xdr:cNvSpPr txBox="1"/>
      </xdr:nvSpPr>
      <xdr:spPr>
        <a:xfrm>
          <a:off x="2844800" y="1471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99569</xdr:rowOff>
    </xdr:from>
    <xdr:to>
      <xdr:col>11</xdr:col>
      <xdr:colOff>31750</xdr:colOff>
      <xdr:row>80</xdr:row>
      <xdr:rowOff>110221</xdr:rowOff>
    </xdr:to>
    <xdr:cxnSp macro="">
      <xdr:nvCxnSpPr>
        <xdr:cNvPr id="208" name="直線コネクタ 207"/>
        <xdr:cNvCxnSpPr/>
      </xdr:nvCxnSpPr>
      <xdr:spPr>
        <a:xfrm>
          <a:off x="1447800" y="13815569"/>
          <a:ext cx="8890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167418</xdr:rowOff>
    </xdr:from>
    <xdr:to>
      <xdr:col>11</xdr:col>
      <xdr:colOff>82550</xdr:colOff>
      <xdr:row>85</xdr:row>
      <xdr:rowOff>97568</xdr:rowOff>
    </xdr:to>
    <xdr:sp macro="" textlink="">
      <xdr:nvSpPr>
        <xdr:cNvPr id="209" name="フローチャート: 判断 208"/>
        <xdr:cNvSpPr/>
      </xdr:nvSpPr>
      <xdr:spPr>
        <a:xfrm>
          <a:off x="2286000" y="1456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82345</xdr:rowOff>
    </xdr:from>
    <xdr:ext cx="762000" cy="259045"/>
    <xdr:sp macro="" textlink="">
      <xdr:nvSpPr>
        <xdr:cNvPr id="210" name="テキスト ボックス 209"/>
        <xdr:cNvSpPr txBox="1"/>
      </xdr:nvSpPr>
      <xdr:spPr>
        <a:xfrm>
          <a:off x="1955800" y="14655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55834</xdr:rowOff>
    </xdr:from>
    <xdr:to>
      <xdr:col>7</xdr:col>
      <xdr:colOff>31750</xdr:colOff>
      <xdr:row>84</xdr:row>
      <xdr:rowOff>157434</xdr:rowOff>
    </xdr:to>
    <xdr:sp macro="" textlink="">
      <xdr:nvSpPr>
        <xdr:cNvPr id="211" name="フローチャート: 判断 210"/>
        <xdr:cNvSpPr/>
      </xdr:nvSpPr>
      <xdr:spPr>
        <a:xfrm>
          <a:off x="1397000" y="1445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142211</xdr:rowOff>
    </xdr:from>
    <xdr:ext cx="762000" cy="259045"/>
    <xdr:sp macro="" textlink="">
      <xdr:nvSpPr>
        <xdr:cNvPr id="212" name="テキスト ボックス 211"/>
        <xdr:cNvSpPr txBox="1"/>
      </xdr:nvSpPr>
      <xdr:spPr>
        <a:xfrm>
          <a:off x="1066800" y="1454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22893</xdr:rowOff>
    </xdr:from>
    <xdr:to>
      <xdr:col>23</xdr:col>
      <xdr:colOff>184150</xdr:colOff>
      <xdr:row>81</xdr:row>
      <xdr:rowOff>124493</xdr:rowOff>
    </xdr:to>
    <xdr:sp macro="" textlink="">
      <xdr:nvSpPr>
        <xdr:cNvPr id="218" name="楕円 217"/>
        <xdr:cNvSpPr/>
      </xdr:nvSpPr>
      <xdr:spPr>
        <a:xfrm>
          <a:off x="4902200" y="1391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115620</xdr:rowOff>
    </xdr:from>
    <xdr:ext cx="762000" cy="259045"/>
    <xdr:sp macro="" textlink="">
      <xdr:nvSpPr>
        <xdr:cNvPr id="219" name="人件費・物件費等の状況該当値テキスト"/>
        <xdr:cNvSpPr txBox="1"/>
      </xdr:nvSpPr>
      <xdr:spPr>
        <a:xfrm>
          <a:off x="5041900" y="138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118977</xdr:rowOff>
    </xdr:from>
    <xdr:to>
      <xdr:col>19</xdr:col>
      <xdr:colOff>184150</xdr:colOff>
      <xdr:row>81</xdr:row>
      <xdr:rowOff>49127</xdr:rowOff>
    </xdr:to>
    <xdr:sp macro="" textlink="">
      <xdr:nvSpPr>
        <xdr:cNvPr id="220" name="楕円 219"/>
        <xdr:cNvSpPr/>
      </xdr:nvSpPr>
      <xdr:spPr>
        <a:xfrm>
          <a:off x="4064000" y="1383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59304</xdr:rowOff>
    </xdr:from>
    <xdr:ext cx="736600" cy="259045"/>
    <xdr:sp macro="" textlink="">
      <xdr:nvSpPr>
        <xdr:cNvPr id="221" name="テキスト ボックス 220"/>
        <xdr:cNvSpPr txBox="1"/>
      </xdr:nvSpPr>
      <xdr:spPr>
        <a:xfrm>
          <a:off x="3733800" y="13603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87895</xdr:rowOff>
    </xdr:from>
    <xdr:to>
      <xdr:col>15</xdr:col>
      <xdr:colOff>133350</xdr:colOff>
      <xdr:row>81</xdr:row>
      <xdr:rowOff>18045</xdr:rowOff>
    </xdr:to>
    <xdr:sp macro="" textlink="">
      <xdr:nvSpPr>
        <xdr:cNvPr id="222" name="楕円 221"/>
        <xdr:cNvSpPr/>
      </xdr:nvSpPr>
      <xdr:spPr>
        <a:xfrm>
          <a:off x="3175000" y="1380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28222</xdr:rowOff>
    </xdr:from>
    <xdr:ext cx="762000" cy="259045"/>
    <xdr:sp macro="" textlink="">
      <xdr:nvSpPr>
        <xdr:cNvPr id="223" name="テキスト ボックス 222"/>
        <xdr:cNvSpPr txBox="1"/>
      </xdr:nvSpPr>
      <xdr:spPr>
        <a:xfrm>
          <a:off x="2844800" y="13572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59421</xdr:rowOff>
    </xdr:from>
    <xdr:to>
      <xdr:col>11</xdr:col>
      <xdr:colOff>82550</xdr:colOff>
      <xdr:row>80</xdr:row>
      <xdr:rowOff>161021</xdr:rowOff>
    </xdr:to>
    <xdr:sp macro="" textlink="">
      <xdr:nvSpPr>
        <xdr:cNvPr id="224" name="楕円 223"/>
        <xdr:cNvSpPr/>
      </xdr:nvSpPr>
      <xdr:spPr>
        <a:xfrm>
          <a:off x="2286000" y="1377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171198</xdr:rowOff>
    </xdr:from>
    <xdr:ext cx="762000" cy="259045"/>
    <xdr:sp macro="" textlink="">
      <xdr:nvSpPr>
        <xdr:cNvPr id="225" name="テキスト ボックス 224"/>
        <xdr:cNvSpPr txBox="1"/>
      </xdr:nvSpPr>
      <xdr:spPr>
        <a:xfrm>
          <a:off x="1955800" y="1354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48769</xdr:rowOff>
    </xdr:from>
    <xdr:to>
      <xdr:col>7</xdr:col>
      <xdr:colOff>31750</xdr:colOff>
      <xdr:row>80</xdr:row>
      <xdr:rowOff>150369</xdr:rowOff>
    </xdr:to>
    <xdr:sp macro="" textlink="">
      <xdr:nvSpPr>
        <xdr:cNvPr id="226" name="楕円 225"/>
        <xdr:cNvSpPr/>
      </xdr:nvSpPr>
      <xdr:spPr>
        <a:xfrm>
          <a:off x="1397000" y="1376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160546</xdr:rowOff>
    </xdr:from>
    <xdr:ext cx="762000" cy="259045"/>
    <xdr:sp macro="" textlink="">
      <xdr:nvSpPr>
        <xdr:cNvPr id="227" name="テキスト ボックス 226"/>
        <xdr:cNvSpPr txBox="1"/>
      </xdr:nvSpPr>
      <xdr:spPr>
        <a:xfrm>
          <a:off x="1066800" y="1353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ラスパイレス指数は，類似団体平均を上回る値で推移している。現在，人件費抑制のため，八千代町第３次行財政集中改革プランによる職員数の適正化や時差出勤制度等の導入による時間外勤務手当の削減などを行っているが，引き続き人件費の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52614</xdr:rowOff>
    </xdr:to>
    <xdr:cxnSp macro="">
      <xdr:nvCxnSpPr>
        <xdr:cNvPr id="258" name="直線コネクタ 257"/>
        <xdr:cNvCxnSpPr/>
      </xdr:nvCxnSpPr>
      <xdr:spPr>
        <a:xfrm flipV="1">
          <a:off x="17018000" y="13725979"/>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9"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60" name="直線コネクタ 259"/>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61" name="給与水準   （国との比較）最大値テキスト"/>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2" name="直線コネクタ 261"/>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35379</xdr:rowOff>
    </xdr:from>
    <xdr:to>
      <xdr:col>81</xdr:col>
      <xdr:colOff>44450</xdr:colOff>
      <xdr:row>89</xdr:row>
      <xdr:rowOff>52614</xdr:rowOff>
    </xdr:to>
    <xdr:cxnSp macro="">
      <xdr:nvCxnSpPr>
        <xdr:cNvPr id="263" name="直線コネクタ 262"/>
        <xdr:cNvCxnSpPr/>
      </xdr:nvCxnSpPr>
      <xdr:spPr>
        <a:xfrm>
          <a:off x="16179800" y="15294429"/>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83656</xdr:rowOff>
    </xdr:from>
    <xdr:ext cx="762000" cy="259045"/>
    <xdr:sp macro="" textlink="">
      <xdr:nvSpPr>
        <xdr:cNvPr id="264" name="給与水準   （国との比較）平均値テキスト"/>
        <xdr:cNvSpPr txBox="1"/>
      </xdr:nvSpPr>
      <xdr:spPr>
        <a:xfrm>
          <a:off x="17106900" y="14485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5" name="フローチャート: 判断 264"/>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103414</xdr:rowOff>
    </xdr:from>
    <xdr:to>
      <xdr:col>77</xdr:col>
      <xdr:colOff>44450</xdr:colOff>
      <xdr:row>89</xdr:row>
      <xdr:rowOff>35379</xdr:rowOff>
    </xdr:to>
    <xdr:cxnSp macro="">
      <xdr:nvCxnSpPr>
        <xdr:cNvPr id="266" name="直線コネクタ 265"/>
        <xdr:cNvCxnSpPr/>
      </xdr:nvCxnSpPr>
      <xdr:spPr>
        <a:xfrm>
          <a:off x="15290800" y="1519101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7" name="フローチャート: 判断 266"/>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8" name="テキスト ボックス 267"/>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102507</xdr:rowOff>
    </xdr:from>
    <xdr:to>
      <xdr:col>72</xdr:col>
      <xdr:colOff>203200</xdr:colOff>
      <xdr:row>88</xdr:row>
      <xdr:rowOff>103414</xdr:rowOff>
    </xdr:to>
    <xdr:cxnSp macro="">
      <xdr:nvCxnSpPr>
        <xdr:cNvPr id="269" name="直線コネクタ 268"/>
        <xdr:cNvCxnSpPr/>
      </xdr:nvCxnSpPr>
      <xdr:spPr>
        <a:xfrm>
          <a:off x="14401800" y="15018657"/>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70" name="フローチャート: 判断 269"/>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71" name="テキスト ボックス 270"/>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102507</xdr:rowOff>
    </xdr:to>
    <xdr:cxnSp macro="">
      <xdr:nvCxnSpPr>
        <xdr:cNvPr id="272" name="直線コネクタ 271"/>
        <xdr:cNvCxnSpPr/>
      </xdr:nvCxnSpPr>
      <xdr:spPr>
        <a:xfrm>
          <a:off x="13512800" y="1484630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3" name="フローチャート: 判断 272"/>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4" name="テキスト ボックス 273"/>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5" name="フローチャート: 判断 274"/>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76" name="テキスト ボックス 275"/>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1814</xdr:rowOff>
    </xdr:from>
    <xdr:to>
      <xdr:col>81</xdr:col>
      <xdr:colOff>95250</xdr:colOff>
      <xdr:row>89</xdr:row>
      <xdr:rowOff>103414</xdr:rowOff>
    </xdr:to>
    <xdr:sp macro="" textlink="">
      <xdr:nvSpPr>
        <xdr:cNvPr id="282" name="楕円 281"/>
        <xdr:cNvSpPr/>
      </xdr:nvSpPr>
      <xdr:spPr>
        <a:xfrm>
          <a:off x="169672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69141</xdr:rowOff>
    </xdr:from>
    <xdr:ext cx="762000" cy="259045"/>
    <xdr:sp macro="" textlink="">
      <xdr:nvSpPr>
        <xdr:cNvPr id="283" name="給与水準   （国との比較）該当値テキスト"/>
        <xdr:cNvSpPr txBox="1"/>
      </xdr:nvSpPr>
      <xdr:spPr>
        <a:xfrm>
          <a:off x="17106900" y="151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156029</xdr:rowOff>
    </xdr:from>
    <xdr:to>
      <xdr:col>77</xdr:col>
      <xdr:colOff>95250</xdr:colOff>
      <xdr:row>89</xdr:row>
      <xdr:rowOff>86179</xdr:rowOff>
    </xdr:to>
    <xdr:sp macro="" textlink="">
      <xdr:nvSpPr>
        <xdr:cNvPr id="284" name="楕円 283"/>
        <xdr:cNvSpPr/>
      </xdr:nvSpPr>
      <xdr:spPr>
        <a:xfrm>
          <a:off x="16129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70956</xdr:rowOff>
    </xdr:from>
    <xdr:ext cx="736600" cy="259045"/>
    <xdr:sp macro="" textlink="">
      <xdr:nvSpPr>
        <xdr:cNvPr id="285" name="テキスト ボックス 284"/>
        <xdr:cNvSpPr txBox="1"/>
      </xdr:nvSpPr>
      <xdr:spPr>
        <a:xfrm>
          <a:off x="15798800" y="15330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52614</xdr:rowOff>
    </xdr:from>
    <xdr:to>
      <xdr:col>73</xdr:col>
      <xdr:colOff>44450</xdr:colOff>
      <xdr:row>88</xdr:row>
      <xdr:rowOff>154214</xdr:rowOff>
    </xdr:to>
    <xdr:sp macro="" textlink="">
      <xdr:nvSpPr>
        <xdr:cNvPr id="286" name="楕円 285"/>
        <xdr:cNvSpPr/>
      </xdr:nvSpPr>
      <xdr:spPr>
        <a:xfrm>
          <a:off x="15240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138991</xdr:rowOff>
    </xdr:from>
    <xdr:ext cx="762000" cy="259045"/>
    <xdr:sp macro="" textlink="">
      <xdr:nvSpPr>
        <xdr:cNvPr id="287" name="テキスト ボックス 286"/>
        <xdr:cNvSpPr txBox="1"/>
      </xdr:nvSpPr>
      <xdr:spPr>
        <a:xfrm>
          <a:off x="14909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51707</xdr:rowOff>
    </xdr:from>
    <xdr:to>
      <xdr:col>68</xdr:col>
      <xdr:colOff>203200</xdr:colOff>
      <xdr:row>87</xdr:row>
      <xdr:rowOff>153307</xdr:rowOff>
    </xdr:to>
    <xdr:sp macro="" textlink="">
      <xdr:nvSpPr>
        <xdr:cNvPr id="288" name="楕円 287"/>
        <xdr:cNvSpPr/>
      </xdr:nvSpPr>
      <xdr:spPr>
        <a:xfrm>
          <a:off x="14351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138084</xdr:rowOff>
    </xdr:from>
    <xdr:ext cx="762000" cy="259045"/>
    <xdr:sp macro="" textlink="">
      <xdr:nvSpPr>
        <xdr:cNvPr id="289" name="テキスト ボックス 288"/>
        <xdr:cNvSpPr txBox="1"/>
      </xdr:nvSpPr>
      <xdr:spPr>
        <a:xfrm>
          <a:off x="14020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90" name="楕円 289"/>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91" name="テキスト ボックス 290"/>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八千代町第３次行財政集中改革プランに基づき，平成２５年度の職員数１７７人を基準に，これまで職員数の抑制を図っており，近年増加しているものの，類似団体と比較しても少ない職員数で行政運営を行っている。職員数については再任用職員と新規採用職員のバランスを考慮しながら，多様化する住民ニーズに応えられるような体制づくりを目指す。</a:t>
          </a: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8" name="直線コネクタ 30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9" name="テキスト ボックス 30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0" name="直線コネクタ 30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1" name="テキスト ボックス 31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2" name="直線コネクタ 31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3" name="テキスト ボックス 31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4" name="直線コネクタ 31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5" name="テキスト ボックス 31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6" name="直線コネクタ 31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7" name="テキスト ボックス 31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8" name="直線コネクタ 31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9" name="テキスト ボックス 31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5534</xdr:rowOff>
    </xdr:from>
    <xdr:to>
      <xdr:col>81</xdr:col>
      <xdr:colOff>44450</xdr:colOff>
      <xdr:row>67</xdr:row>
      <xdr:rowOff>155847</xdr:rowOff>
    </xdr:to>
    <xdr:cxnSp macro="">
      <xdr:nvCxnSpPr>
        <xdr:cNvPr id="323" name="直線コネクタ 322"/>
        <xdr:cNvCxnSpPr/>
      </xdr:nvCxnSpPr>
      <xdr:spPr>
        <a:xfrm flipV="1">
          <a:off x="17018000" y="10121084"/>
          <a:ext cx="0" cy="1521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127924</xdr:rowOff>
    </xdr:from>
    <xdr:ext cx="762000" cy="259045"/>
    <xdr:sp macro="" textlink="">
      <xdr:nvSpPr>
        <xdr:cNvPr id="324" name="定員管理の状況最小値テキスト"/>
        <xdr:cNvSpPr txBox="1"/>
      </xdr:nvSpPr>
      <xdr:spPr>
        <a:xfrm>
          <a:off x="17106900" y="1161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155847</xdr:rowOff>
    </xdr:from>
    <xdr:to>
      <xdr:col>81</xdr:col>
      <xdr:colOff>133350</xdr:colOff>
      <xdr:row>67</xdr:row>
      <xdr:rowOff>155847</xdr:rowOff>
    </xdr:to>
    <xdr:cxnSp macro="">
      <xdr:nvCxnSpPr>
        <xdr:cNvPr id="325" name="直線コネクタ 324"/>
        <xdr:cNvCxnSpPr/>
      </xdr:nvCxnSpPr>
      <xdr:spPr>
        <a:xfrm>
          <a:off x="16929100" y="11642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91911</xdr:rowOff>
    </xdr:from>
    <xdr:ext cx="762000" cy="259045"/>
    <xdr:sp macro="" textlink="">
      <xdr:nvSpPr>
        <xdr:cNvPr id="326" name="定員管理の状況最大値テキスト"/>
        <xdr:cNvSpPr txBox="1"/>
      </xdr:nvSpPr>
      <xdr:spPr>
        <a:xfrm>
          <a:off x="17106900" y="986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5534</xdr:rowOff>
    </xdr:from>
    <xdr:to>
      <xdr:col>81</xdr:col>
      <xdr:colOff>133350</xdr:colOff>
      <xdr:row>59</xdr:row>
      <xdr:rowOff>5534</xdr:rowOff>
    </xdr:to>
    <xdr:cxnSp macro="">
      <xdr:nvCxnSpPr>
        <xdr:cNvPr id="327" name="直線コネクタ 326"/>
        <xdr:cNvCxnSpPr/>
      </xdr:nvCxnSpPr>
      <xdr:spPr>
        <a:xfrm>
          <a:off x="16929100" y="1012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123553</xdr:rowOff>
    </xdr:from>
    <xdr:to>
      <xdr:col>81</xdr:col>
      <xdr:colOff>44450</xdr:colOff>
      <xdr:row>59</xdr:row>
      <xdr:rowOff>5534</xdr:rowOff>
    </xdr:to>
    <xdr:cxnSp macro="">
      <xdr:nvCxnSpPr>
        <xdr:cNvPr id="328" name="直線コネクタ 327"/>
        <xdr:cNvCxnSpPr/>
      </xdr:nvCxnSpPr>
      <xdr:spPr>
        <a:xfrm>
          <a:off x="16179800" y="10067653"/>
          <a:ext cx="838200" cy="5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117401</xdr:rowOff>
    </xdr:from>
    <xdr:ext cx="762000" cy="259045"/>
    <xdr:sp macro="" textlink="">
      <xdr:nvSpPr>
        <xdr:cNvPr id="329" name="定員管理の状況平均値テキスト"/>
        <xdr:cNvSpPr txBox="1"/>
      </xdr:nvSpPr>
      <xdr:spPr>
        <a:xfrm>
          <a:off x="17106900" y="10747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145324</xdr:rowOff>
    </xdr:from>
    <xdr:to>
      <xdr:col>81</xdr:col>
      <xdr:colOff>95250</xdr:colOff>
      <xdr:row>63</xdr:row>
      <xdr:rowOff>75474</xdr:rowOff>
    </xdr:to>
    <xdr:sp macro="" textlink="">
      <xdr:nvSpPr>
        <xdr:cNvPr id="330" name="フローチャート: 判断 329"/>
        <xdr:cNvSpPr/>
      </xdr:nvSpPr>
      <xdr:spPr>
        <a:xfrm>
          <a:off x="16967200" y="107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106317</xdr:rowOff>
    </xdr:from>
    <xdr:to>
      <xdr:col>77</xdr:col>
      <xdr:colOff>44450</xdr:colOff>
      <xdr:row>58</xdr:row>
      <xdr:rowOff>123553</xdr:rowOff>
    </xdr:to>
    <xdr:cxnSp macro="">
      <xdr:nvCxnSpPr>
        <xdr:cNvPr id="331" name="直線コネクタ 330"/>
        <xdr:cNvCxnSpPr/>
      </xdr:nvCxnSpPr>
      <xdr:spPr>
        <a:xfrm>
          <a:off x="15290800" y="1005041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150495</xdr:rowOff>
    </xdr:from>
    <xdr:to>
      <xdr:col>77</xdr:col>
      <xdr:colOff>95250</xdr:colOff>
      <xdr:row>63</xdr:row>
      <xdr:rowOff>80645</xdr:rowOff>
    </xdr:to>
    <xdr:sp macro="" textlink="">
      <xdr:nvSpPr>
        <xdr:cNvPr id="332" name="フローチャート: 判断 331"/>
        <xdr:cNvSpPr/>
      </xdr:nvSpPr>
      <xdr:spPr>
        <a:xfrm>
          <a:off x="16129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65422</xdr:rowOff>
    </xdr:from>
    <xdr:ext cx="736600" cy="259045"/>
    <xdr:sp macro="" textlink="">
      <xdr:nvSpPr>
        <xdr:cNvPr id="333" name="テキスト ボックス 332"/>
        <xdr:cNvSpPr txBox="1"/>
      </xdr:nvSpPr>
      <xdr:spPr>
        <a:xfrm>
          <a:off x="15798800" y="10866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54610</xdr:rowOff>
    </xdr:from>
    <xdr:to>
      <xdr:col>72</xdr:col>
      <xdr:colOff>203200</xdr:colOff>
      <xdr:row>58</xdr:row>
      <xdr:rowOff>106317</xdr:rowOff>
    </xdr:to>
    <xdr:cxnSp macro="">
      <xdr:nvCxnSpPr>
        <xdr:cNvPr id="334" name="直線コネクタ 333"/>
        <xdr:cNvCxnSpPr/>
      </xdr:nvCxnSpPr>
      <xdr:spPr>
        <a:xfrm>
          <a:off x="14401800" y="999871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131535</xdr:rowOff>
    </xdr:from>
    <xdr:to>
      <xdr:col>73</xdr:col>
      <xdr:colOff>44450</xdr:colOff>
      <xdr:row>63</xdr:row>
      <xdr:rowOff>61685</xdr:rowOff>
    </xdr:to>
    <xdr:sp macro="" textlink="">
      <xdr:nvSpPr>
        <xdr:cNvPr id="335" name="フローチャート: 判断 334"/>
        <xdr:cNvSpPr/>
      </xdr:nvSpPr>
      <xdr:spPr>
        <a:xfrm>
          <a:off x="15240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46462</xdr:rowOff>
    </xdr:from>
    <xdr:ext cx="762000" cy="259045"/>
    <xdr:sp macro="" textlink="">
      <xdr:nvSpPr>
        <xdr:cNvPr id="336" name="テキスト ボックス 335"/>
        <xdr:cNvSpPr txBox="1"/>
      </xdr:nvSpPr>
      <xdr:spPr>
        <a:xfrm>
          <a:off x="14909800" y="1084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42545</xdr:rowOff>
    </xdr:from>
    <xdr:to>
      <xdr:col>68</xdr:col>
      <xdr:colOff>152400</xdr:colOff>
      <xdr:row>58</xdr:row>
      <xdr:rowOff>54610</xdr:rowOff>
    </xdr:to>
    <xdr:cxnSp macro="">
      <xdr:nvCxnSpPr>
        <xdr:cNvPr id="337" name="直線コネクタ 336"/>
        <xdr:cNvCxnSpPr/>
      </xdr:nvCxnSpPr>
      <xdr:spPr>
        <a:xfrm>
          <a:off x="13512800" y="998664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72934</xdr:rowOff>
    </xdr:from>
    <xdr:to>
      <xdr:col>68</xdr:col>
      <xdr:colOff>203200</xdr:colOff>
      <xdr:row>63</xdr:row>
      <xdr:rowOff>3084</xdr:rowOff>
    </xdr:to>
    <xdr:sp macro="" textlink="">
      <xdr:nvSpPr>
        <xdr:cNvPr id="338" name="フローチャート: 判断 337"/>
        <xdr:cNvSpPr/>
      </xdr:nvSpPr>
      <xdr:spPr>
        <a:xfrm>
          <a:off x="143510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159311</xdr:rowOff>
    </xdr:from>
    <xdr:ext cx="762000" cy="259045"/>
    <xdr:sp macro="" textlink="">
      <xdr:nvSpPr>
        <xdr:cNvPr id="339" name="テキスト ボックス 338"/>
        <xdr:cNvSpPr txBox="1"/>
      </xdr:nvSpPr>
      <xdr:spPr>
        <a:xfrm>
          <a:off x="14020800" y="1078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132352</xdr:rowOff>
    </xdr:from>
    <xdr:to>
      <xdr:col>64</xdr:col>
      <xdr:colOff>152400</xdr:colOff>
      <xdr:row>62</xdr:row>
      <xdr:rowOff>62502</xdr:rowOff>
    </xdr:to>
    <xdr:sp macro="" textlink="">
      <xdr:nvSpPr>
        <xdr:cNvPr id="340" name="フローチャート: 判断 339"/>
        <xdr:cNvSpPr/>
      </xdr:nvSpPr>
      <xdr:spPr>
        <a:xfrm>
          <a:off x="13462000" y="105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47279</xdr:rowOff>
    </xdr:from>
    <xdr:ext cx="762000" cy="259045"/>
    <xdr:sp macro="" textlink="">
      <xdr:nvSpPr>
        <xdr:cNvPr id="341" name="テキスト ボックス 340"/>
        <xdr:cNvSpPr txBox="1"/>
      </xdr:nvSpPr>
      <xdr:spPr>
        <a:xfrm>
          <a:off x="13131800" y="10677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126184</xdr:rowOff>
    </xdr:from>
    <xdr:to>
      <xdr:col>81</xdr:col>
      <xdr:colOff>95250</xdr:colOff>
      <xdr:row>59</xdr:row>
      <xdr:rowOff>56334</xdr:rowOff>
    </xdr:to>
    <xdr:sp macro="" textlink="">
      <xdr:nvSpPr>
        <xdr:cNvPr id="347" name="楕円 346"/>
        <xdr:cNvSpPr/>
      </xdr:nvSpPr>
      <xdr:spPr>
        <a:xfrm>
          <a:off x="16967200" y="1007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47461</xdr:rowOff>
    </xdr:from>
    <xdr:ext cx="762000" cy="259045"/>
    <xdr:sp macro="" textlink="">
      <xdr:nvSpPr>
        <xdr:cNvPr id="348" name="定員管理の状況該当値テキスト"/>
        <xdr:cNvSpPr txBox="1"/>
      </xdr:nvSpPr>
      <xdr:spPr>
        <a:xfrm>
          <a:off x="17106900" y="999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72753</xdr:rowOff>
    </xdr:from>
    <xdr:to>
      <xdr:col>77</xdr:col>
      <xdr:colOff>95250</xdr:colOff>
      <xdr:row>59</xdr:row>
      <xdr:rowOff>2903</xdr:rowOff>
    </xdr:to>
    <xdr:sp macro="" textlink="">
      <xdr:nvSpPr>
        <xdr:cNvPr id="349" name="楕円 348"/>
        <xdr:cNvSpPr/>
      </xdr:nvSpPr>
      <xdr:spPr>
        <a:xfrm>
          <a:off x="16129000" y="1001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13080</xdr:rowOff>
    </xdr:from>
    <xdr:ext cx="736600" cy="259045"/>
    <xdr:sp macro="" textlink="">
      <xdr:nvSpPr>
        <xdr:cNvPr id="350" name="テキスト ボックス 349"/>
        <xdr:cNvSpPr txBox="1"/>
      </xdr:nvSpPr>
      <xdr:spPr>
        <a:xfrm>
          <a:off x="15798800" y="9785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55517</xdr:rowOff>
    </xdr:from>
    <xdr:to>
      <xdr:col>73</xdr:col>
      <xdr:colOff>44450</xdr:colOff>
      <xdr:row>58</xdr:row>
      <xdr:rowOff>157117</xdr:rowOff>
    </xdr:to>
    <xdr:sp macro="" textlink="">
      <xdr:nvSpPr>
        <xdr:cNvPr id="351" name="楕円 350"/>
        <xdr:cNvSpPr/>
      </xdr:nvSpPr>
      <xdr:spPr>
        <a:xfrm>
          <a:off x="15240000" y="999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167294</xdr:rowOff>
    </xdr:from>
    <xdr:ext cx="762000" cy="259045"/>
    <xdr:sp macro="" textlink="">
      <xdr:nvSpPr>
        <xdr:cNvPr id="352" name="テキスト ボックス 351"/>
        <xdr:cNvSpPr txBox="1"/>
      </xdr:nvSpPr>
      <xdr:spPr>
        <a:xfrm>
          <a:off x="14909800" y="976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3810</xdr:rowOff>
    </xdr:from>
    <xdr:to>
      <xdr:col>68</xdr:col>
      <xdr:colOff>203200</xdr:colOff>
      <xdr:row>58</xdr:row>
      <xdr:rowOff>105410</xdr:rowOff>
    </xdr:to>
    <xdr:sp macro="" textlink="">
      <xdr:nvSpPr>
        <xdr:cNvPr id="353" name="楕円 352"/>
        <xdr:cNvSpPr/>
      </xdr:nvSpPr>
      <xdr:spPr>
        <a:xfrm>
          <a:off x="143510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115587</xdr:rowOff>
    </xdr:from>
    <xdr:ext cx="762000" cy="259045"/>
    <xdr:sp macro="" textlink="">
      <xdr:nvSpPr>
        <xdr:cNvPr id="354" name="テキスト ボックス 353"/>
        <xdr:cNvSpPr txBox="1"/>
      </xdr:nvSpPr>
      <xdr:spPr>
        <a:xfrm>
          <a:off x="14020800" y="971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163195</xdr:rowOff>
    </xdr:from>
    <xdr:to>
      <xdr:col>64</xdr:col>
      <xdr:colOff>152400</xdr:colOff>
      <xdr:row>58</xdr:row>
      <xdr:rowOff>93345</xdr:rowOff>
    </xdr:to>
    <xdr:sp macro="" textlink="">
      <xdr:nvSpPr>
        <xdr:cNvPr id="355" name="楕円 354"/>
        <xdr:cNvSpPr/>
      </xdr:nvSpPr>
      <xdr:spPr>
        <a:xfrm>
          <a:off x="13462000" y="99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103522</xdr:rowOff>
    </xdr:from>
    <xdr:ext cx="762000" cy="259045"/>
    <xdr:sp macro="" textlink="">
      <xdr:nvSpPr>
        <xdr:cNvPr id="356" name="テキスト ボックス 355"/>
        <xdr:cNvSpPr txBox="1"/>
      </xdr:nvSpPr>
      <xdr:spPr>
        <a:xfrm>
          <a:off x="13131800" y="9704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平成２６年度起債の全国防災事業債の元金償還開始等により，元利償還金の額が増加したものの，標準税収入額等が２７０百万円増加したことなどにより，実質公債比率は前年度に比べて０．３ポイント低下し，類似団体平均を下回っている。今後も八千代町総合計画を基に真に必要な事業のみを実施するとともに，特別会計や一部事務組合の地方債発行にも注意を配りながら，総合的な観点から地方債依存度の減少に努める。</a:t>
          </a:r>
        </a:p>
      </xdr:txBody>
    </xdr:sp>
    <xdr:clientData/>
  </xdr:twoCellAnchor>
  <xdr:oneCellAnchor>
    <xdr:from>
      <xdr:col>61</xdr:col>
      <xdr:colOff>6350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3" name="直線コネクタ 37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4" name="テキスト ボックス 37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5" name="直線コネクタ 37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6" name="テキスト ボックス 37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9" name="直線コネクタ 37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80" name="テキスト ボックス 37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81" name="直線コネクタ 38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2" name="テキスト ボックス 38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4" name="テキスト ボックス 38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43</xdr:row>
      <xdr:rowOff>135467</xdr:rowOff>
    </xdr:to>
    <xdr:cxnSp macro="">
      <xdr:nvCxnSpPr>
        <xdr:cNvPr id="386" name="直線コネクタ 385"/>
        <xdr:cNvCxnSpPr/>
      </xdr:nvCxnSpPr>
      <xdr:spPr>
        <a:xfrm flipV="1">
          <a:off x="17018000" y="6261100"/>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107544</xdr:rowOff>
    </xdr:from>
    <xdr:ext cx="762000" cy="259045"/>
    <xdr:sp macro="" textlink="">
      <xdr:nvSpPr>
        <xdr:cNvPr id="387" name="公債費負担の状況最小値テキスト"/>
        <xdr:cNvSpPr txBox="1"/>
      </xdr:nvSpPr>
      <xdr:spPr>
        <a:xfrm>
          <a:off x="17106900" y="74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135467</xdr:rowOff>
    </xdr:from>
    <xdr:to>
      <xdr:col>81</xdr:col>
      <xdr:colOff>133350</xdr:colOff>
      <xdr:row>43</xdr:row>
      <xdr:rowOff>135467</xdr:rowOff>
    </xdr:to>
    <xdr:cxnSp macro="">
      <xdr:nvCxnSpPr>
        <xdr:cNvPr id="388" name="直線コネクタ 387"/>
        <xdr:cNvCxnSpPr/>
      </xdr:nvCxnSpPr>
      <xdr:spPr>
        <a:xfrm>
          <a:off x="16929100" y="750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9"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90" name="直線コネクタ 389"/>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169333</xdr:rowOff>
    </xdr:from>
    <xdr:to>
      <xdr:col>81</xdr:col>
      <xdr:colOff>44450</xdr:colOff>
      <xdr:row>37</xdr:row>
      <xdr:rowOff>58208</xdr:rowOff>
    </xdr:to>
    <xdr:cxnSp macro="">
      <xdr:nvCxnSpPr>
        <xdr:cNvPr id="391" name="直線コネクタ 390"/>
        <xdr:cNvCxnSpPr/>
      </xdr:nvCxnSpPr>
      <xdr:spPr>
        <a:xfrm flipV="1">
          <a:off x="16179800" y="6341533"/>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139294</xdr:rowOff>
    </xdr:from>
    <xdr:ext cx="762000" cy="259045"/>
    <xdr:sp macro="" textlink="">
      <xdr:nvSpPr>
        <xdr:cNvPr id="392" name="公債費負担の状況平均値テキスト"/>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3" name="フローチャート: 判断 392"/>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58208</xdr:rowOff>
    </xdr:from>
    <xdr:to>
      <xdr:col>77</xdr:col>
      <xdr:colOff>44450</xdr:colOff>
      <xdr:row>38</xdr:row>
      <xdr:rowOff>7408</xdr:rowOff>
    </xdr:to>
    <xdr:cxnSp macro="">
      <xdr:nvCxnSpPr>
        <xdr:cNvPr id="394" name="直線コネクタ 393"/>
        <xdr:cNvCxnSpPr/>
      </xdr:nvCxnSpPr>
      <xdr:spPr>
        <a:xfrm flipV="1">
          <a:off x="15290800" y="640185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106892</xdr:rowOff>
    </xdr:from>
    <xdr:to>
      <xdr:col>77</xdr:col>
      <xdr:colOff>95250</xdr:colOff>
      <xdr:row>40</xdr:row>
      <xdr:rowOff>37042</xdr:rowOff>
    </xdr:to>
    <xdr:sp macro="" textlink="">
      <xdr:nvSpPr>
        <xdr:cNvPr id="395" name="フローチャート: 判断 394"/>
        <xdr:cNvSpPr/>
      </xdr:nvSpPr>
      <xdr:spPr>
        <a:xfrm>
          <a:off x="16129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21819</xdr:rowOff>
    </xdr:from>
    <xdr:ext cx="736600" cy="259045"/>
    <xdr:sp macro="" textlink="">
      <xdr:nvSpPr>
        <xdr:cNvPr id="396" name="テキスト ボックス 395"/>
        <xdr:cNvSpPr txBox="1"/>
      </xdr:nvSpPr>
      <xdr:spPr>
        <a:xfrm>
          <a:off x="15798800" y="6879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7408</xdr:rowOff>
    </xdr:from>
    <xdr:to>
      <xdr:col>72</xdr:col>
      <xdr:colOff>203200</xdr:colOff>
      <xdr:row>40</xdr:row>
      <xdr:rowOff>26458</xdr:rowOff>
    </xdr:to>
    <xdr:cxnSp macro="">
      <xdr:nvCxnSpPr>
        <xdr:cNvPr id="397" name="直線コネクタ 396"/>
        <xdr:cNvCxnSpPr/>
      </xdr:nvCxnSpPr>
      <xdr:spPr>
        <a:xfrm flipV="1">
          <a:off x="14401800" y="6522508"/>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66675</xdr:rowOff>
    </xdr:from>
    <xdr:to>
      <xdr:col>73</xdr:col>
      <xdr:colOff>44450</xdr:colOff>
      <xdr:row>39</xdr:row>
      <xdr:rowOff>168275</xdr:rowOff>
    </xdr:to>
    <xdr:sp macro="" textlink="">
      <xdr:nvSpPr>
        <xdr:cNvPr id="398" name="フローチャート: 判断 397"/>
        <xdr:cNvSpPr/>
      </xdr:nvSpPr>
      <xdr:spPr>
        <a:xfrm>
          <a:off x="15240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153052</xdr:rowOff>
    </xdr:from>
    <xdr:ext cx="762000" cy="259045"/>
    <xdr:sp macro="" textlink="">
      <xdr:nvSpPr>
        <xdr:cNvPr id="399" name="テキスト ボックス 398"/>
        <xdr:cNvSpPr txBox="1"/>
      </xdr:nvSpPr>
      <xdr:spPr>
        <a:xfrm>
          <a:off x="149098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26458</xdr:rowOff>
    </xdr:from>
    <xdr:to>
      <xdr:col>68</xdr:col>
      <xdr:colOff>152400</xdr:colOff>
      <xdr:row>42</xdr:row>
      <xdr:rowOff>45508</xdr:rowOff>
    </xdr:to>
    <xdr:cxnSp macro="">
      <xdr:nvCxnSpPr>
        <xdr:cNvPr id="400" name="直線コネクタ 399"/>
        <xdr:cNvCxnSpPr/>
      </xdr:nvCxnSpPr>
      <xdr:spPr>
        <a:xfrm flipV="1">
          <a:off x="13512800" y="6884458"/>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56092</xdr:rowOff>
    </xdr:from>
    <xdr:to>
      <xdr:col>68</xdr:col>
      <xdr:colOff>203200</xdr:colOff>
      <xdr:row>40</xdr:row>
      <xdr:rowOff>157692</xdr:rowOff>
    </xdr:to>
    <xdr:sp macro="" textlink="">
      <xdr:nvSpPr>
        <xdr:cNvPr id="401" name="フローチャート: 判断 400"/>
        <xdr:cNvSpPr/>
      </xdr:nvSpPr>
      <xdr:spPr>
        <a:xfrm>
          <a:off x="14351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142469</xdr:rowOff>
    </xdr:from>
    <xdr:ext cx="762000" cy="259045"/>
    <xdr:sp macro="" textlink="">
      <xdr:nvSpPr>
        <xdr:cNvPr id="402" name="テキスト ボックス 401"/>
        <xdr:cNvSpPr txBox="1"/>
      </xdr:nvSpPr>
      <xdr:spPr>
        <a:xfrm>
          <a:off x="14020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3" name="フローチャート: 判断 402"/>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04" name="テキスト ボックス 403"/>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118533</xdr:rowOff>
    </xdr:from>
    <xdr:to>
      <xdr:col>81</xdr:col>
      <xdr:colOff>95250</xdr:colOff>
      <xdr:row>37</xdr:row>
      <xdr:rowOff>48683</xdr:rowOff>
    </xdr:to>
    <xdr:sp macro="" textlink="">
      <xdr:nvSpPr>
        <xdr:cNvPr id="410" name="楕円 409"/>
        <xdr:cNvSpPr/>
      </xdr:nvSpPr>
      <xdr:spPr>
        <a:xfrm>
          <a:off x="169672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39810</xdr:rowOff>
    </xdr:from>
    <xdr:ext cx="762000" cy="259045"/>
    <xdr:sp macro="" textlink="">
      <xdr:nvSpPr>
        <xdr:cNvPr id="411" name="公債費負担の状況該当値テキスト"/>
        <xdr:cNvSpPr txBox="1"/>
      </xdr:nvSpPr>
      <xdr:spPr>
        <a:xfrm>
          <a:off x="17106900" y="621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7408</xdr:rowOff>
    </xdr:from>
    <xdr:to>
      <xdr:col>77</xdr:col>
      <xdr:colOff>95250</xdr:colOff>
      <xdr:row>37</xdr:row>
      <xdr:rowOff>109008</xdr:rowOff>
    </xdr:to>
    <xdr:sp macro="" textlink="">
      <xdr:nvSpPr>
        <xdr:cNvPr id="412" name="楕円 411"/>
        <xdr:cNvSpPr/>
      </xdr:nvSpPr>
      <xdr:spPr>
        <a:xfrm>
          <a:off x="16129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119185</xdr:rowOff>
    </xdr:from>
    <xdr:ext cx="736600" cy="259045"/>
    <xdr:sp macro="" textlink="">
      <xdr:nvSpPr>
        <xdr:cNvPr id="413" name="テキスト ボックス 412"/>
        <xdr:cNvSpPr txBox="1"/>
      </xdr:nvSpPr>
      <xdr:spPr>
        <a:xfrm>
          <a:off x="15798800" y="6119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128058</xdr:rowOff>
    </xdr:from>
    <xdr:to>
      <xdr:col>73</xdr:col>
      <xdr:colOff>44450</xdr:colOff>
      <xdr:row>38</xdr:row>
      <xdr:rowOff>58209</xdr:rowOff>
    </xdr:to>
    <xdr:sp macro="" textlink="">
      <xdr:nvSpPr>
        <xdr:cNvPr id="414" name="楕円 413"/>
        <xdr:cNvSpPr/>
      </xdr:nvSpPr>
      <xdr:spPr>
        <a:xfrm>
          <a:off x="15240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68385</xdr:rowOff>
    </xdr:from>
    <xdr:ext cx="762000" cy="259045"/>
    <xdr:sp macro="" textlink="">
      <xdr:nvSpPr>
        <xdr:cNvPr id="415" name="テキスト ボックス 414"/>
        <xdr:cNvSpPr txBox="1"/>
      </xdr:nvSpPr>
      <xdr:spPr>
        <a:xfrm>
          <a:off x="14909800" y="624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147108</xdr:rowOff>
    </xdr:from>
    <xdr:to>
      <xdr:col>68</xdr:col>
      <xdr:colOff>203200</xdr:colOff>
      <xdr:row>40</xdr:row>
      <xdr:rowOff>77258</xdr:rowOff>
    </xdr:to>
    <xdr:sp macro="" textlink="">
      <xdr:nvSpPr>
        <xdr:cNvPr id="416" name="楕円 415"/>
        <xdr:cNvSpPr/>
      </xdr:nvSpPr>
      <xdr:spPr>
        <a:xfrm>
          <a:off x="14351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87435</xdr:rowOff>
    </xdr:from>
    <xdr:ext cx="762000" cy="259045"/>
    <xdr:sp macro="" textlink="">
      <xdr:nvSpPr>
        <xdr:cNvPr id="417" name="テキスト ボックス 416"/>
        <xdr:cNvSpPr txBox="1"/>
      </xdr:nvSpPr>
      <xdr:spPr>
        <a:xfrm>
          <a:off x="14020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166158</xdr:rowOff>
    </xdr:from>
    <xdr:to>
      <xdr:col>64</xdr:col>
      <xdr:colOff>152400</xdr:colOff>
      <xdr:row>42</xdr:row>
      <xdr:rowOff>96308</xdr:rowOff>
    </xdr:to>
    <xdr:sp macro="" textlink="">
      <xdr:nvSpPr>
        <xdr:cNvPr id="418" name="楕円 417"/>
        <xdr:cNvSpPr/>
      </xdr:nvSpPr>
      <xdr:spPr>
        <a:xfrm>
          <a:off x="13462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81085</xdr:rowOff>
    </xdr:from>
    <xdr:ext cx="762000" cy="259045"/>
    <xdr:sp macro="" textlink="">
      <xdr:nvSpPr>
        <xdr:cNvPr id="419" name="テキスト ボックス 418"/>
        <xdr:cNvSpPr txBox="1"/>
      </xdr:nvSpPr>
      <xdr:spPr>
        <a:xfrm>
          <a:off x="13131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平成３０年度は充当可能財源である基準財政需要額算入見込額が１５７百万円減少したものの，将来負担である地方債の現在高が減少したことや，公営企業債等繰入見込額が３５３百万円減少したことにより，将来負担比率は前年度と比べて３．６ポイント低下している。今後も特別会計や一部事務組合の地方債残高も含めた総合的な観点から地方債現在高の減少に努める。</a:t>
          </a:r>
        </a:p>
      </xdr:txBody>
    </xdr:sp>
    <xdr:clientData/>
  </xdr:twoCellAnchor>
  <xdr:oneCellAnchor>
    <xdr:from>
      <xdr:col>61</xdr:col>
      <xdr:colOff>6350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6" name="直線コネクタ 43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7" name="テキスト ボックス 43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8" name="直線コネクタ 43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9" name="テキスト ボックス 43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0" name="直線コネクタ 43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1" name="テキスト ボックス 44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2" name="直線コネクタ 44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3" name="テキスト ボックス 44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4" name="直線コネクタ 44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5" name="テキスト ボックス 44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145838</xdr:rowOff>
    </xdr:from>
    <xdr:to>
      <xdr:col>81</xdr:col>
      <xdr:colOff>44450</xdr:colOff>
      <xdr:row>22</xdr:row>
      <xdr:rowOff>32491</xdr:rowOff>
    </xdr:to>
    <xdr:cxnSp macro="">
      <xdr:nvCxnSpPr>
        <xdr:cNvPr id="448" name="直線コネクタ 447"/>
        <xdr:cNvCxnSpPr/>
      </xdr:nvCxnSpPr>
      <xdr:spPr>
        <a:xfrm flipV="1">
          <a:off x="17018000" y="2374688"/>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4568</xdr:rowOff>
    </xdr:from>
    <xdr:ext cx="762000" cy="259045"/>
    <xdr:sp macro="" textlink="">
      <xdr:nvSpPr>
        <xdr:cNvPr id="449" name="将来負担の状況最小値テキスト"/>
        <xdr:cNvSpPr txBox="1"/>
      </xdr:nvSpPr>
      <xdr:spPr>
        <a:xfrm>
          <a:off x="17106900" y="377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32491</xdr:rowOff>
    </xdr:from>
    <xdr:to>
      <xdr:col>81</xdr:col>
      <xdr:colOff>133350</xdr:colOff>
      <xdr:row>22</xdr:row>
      <xdr:rowOff>32491</xdr:rowOff>
    </xdr:to>
    <xdr:cxnSp macro="">
      <xdr:nvCxnSpPr>
        <xdr:cNvPr id="450" name="直線コネクタ 449"/>
        <xdr:cNvCxnSpPr/>
      </xdr:nvCxnSpPr>
      <xdr:spPr>
        <a:xfrm>
          <a:off x="16929100" y="380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60765</xdr:rowOff>
    </xdr:from>
    <xdr:ext cx="762000" cy="259045"/>
    <xdr:sp macro="" textlink="">
      <xdr:nvSpPr>
        <xdr:cNvPr id="451" name="将来負担の状況最大値テキスト"/>
        <xdr:cNvSpPr txBox="1"/>
      </xdr:nvSpPr>
      <xdr:spPr>
        <a:xfrm>
          <a:off x="17106900" y="211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145838</xdr:rowOff>
    </xdr:from>
    <xdr:to>
      <xdr:col>81</xdr:col>
      <xdr:colOff>133350</xdr:colOff>
      <xdr:row>13</xdr:row>
      <xdr:rowOff>145838</xdr:rowOff>
    </xdr:to>
    <xdr:cxnSp macro="">
      <xdr:nvCxnSpPr>
        <xdr:cNvPr id="452" name="直線コネクタ 451"/>
        <xdr:cNvCxnSpPr/>
      </xdr:nvCxnSpPr>
      <xdr:spPr>
        <a:xfrm>
          <a:off x="16929100" y="23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37042</xdr:rowOff>
    </xdr:from>
    <xdr:to>
      <xdr:col>81</xdr:col>
      <xdr:colOff>44450</xdr:colOff>
      <xdr:row>21</xdr:row>
      <xdr:rowOff>109432</xdr:rowOff>
    </xdr:to>
    <xdr:cxnSp macro="">
      <xdr:nvCxnSpPr>
        <xdr:cNvPr id="453" name="直線コネクタ 452"/>
        <xdr:cNvCxnSpPr/>
      </xdr:nvCxnSpPr>
      <xdr:spPr>
        <a:xfrm flipV="1">
          <a:off x="16179800" y="3637492"/>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18961</xdr:rowOff>
    </xdr:from>
    <xdr:ext cx="762000" cy="259045"/>
    <xdr:sp macro="" textlink="">
      <xdr:nvSpPr>
        <xdr:cNvPr id="454" name="将来負担の状況平均値テキスト"/>
        <xdr:cNvSpPr txBox="1"/>
      </xdr:nvSpPr>
      <xdr:spPr>
        <a:xfrm>
          <a:off x="17106900" y="27621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2434</xdr:rowOff>
    </xdr:from>
    <xdr:to>
      <xdr:col>81</xdr:col>
      <xdr:colOff>95250</xdr:colOff>
      <xdr:row>17</xdr:row>
      <xdr:rowOff>104034</xdr:rowOff>
    </xdr:to>
    <xdr:sp macro="" textlink="">
      <xdr:nvSpPr>
        <xdr:cNvPr id="455" name="フローチャート: 判断 454"/>
        <xdr:cNvSpPr/>
      </xdr:nvSpPr>
      <xdr:spPr>
        <a:xfrm>
          <a:off x="16967200" y="291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109432</xdr:rowOff>
    </xdr:from>
    <xdr:to>
      <xdr:col>77</xdr:col>
      <xdr:colOff>44450</xdr:colOff>
      <xdr:row>22</xdr:row>
      <xdr:rowOff>86783</xdr:rowOff>
    </xdr:to>
    <xdr:cxnSp macro="">
      <xdr:nvCxnSpPr>
        <xdr:cNvPr id="456" name="直線コネクタ 455"/>
        <xdr:cNvCxnSpPr/>
      </xdr:nvCxnSpPr>
      <xdr:spPr>
        <a:xfrm flipV="1">
          <a:off x="15290800" y="3709882"/>
          <a:ext cx="889000" cy="1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1905</xdr:rowOff>
    </xdr:from>
    <xdr:to>
      <xdr:col>77</xdr:col>
      <xdr:colOff>95250</xdr:colOff>
      <xdr:row>18</xdr:row>
      <xdr:rowOff>103505</xdr:rowOff>
    </xdr:to>
    <xdr:sp macro="" textlink="">
      <xdr:nvSpPr>
        <xdr:cNvPr id="457" name="フローチャート: 判断 456"/>
        <xdr:cNvSpPr/>
      </xdr:nvSpPr>
      <xdr:spPr>
        <a:xfrm>
          <a:off x="16129000" y="308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113682</xdr:rowOff>
    </xdr:from>
    <xdr:ext cx="736600" cy="259045"/>
    <xdr:sp macro="" textlink="">
      <xdr:nvSpPr>
        <xdr:cNvPr id="458" name="テキスト ボックス 457"/>
        <xdr:cNvSpPr txBox="1"/>
      </xdr:nvSpPr>
      <xdr:spPr>
        <a:xfrm>
          <a:off x="15798800" y="2856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14922</xdr:rowOff>
    </xdr:from>
    <xdr:to>
      <xdr:col>72</xdr:col>
      <xdr:colOff>203200</xdr:colOff>
      <xdr:row>22</xdr:row>
      <xdr:rowOff>86783</xdr:rowOff>
    </xdr:to>
    <xdr:cxnSp macro="">
      <xdr:nvCxnSpPr>
        <xdr:cNvPr id="459" name="直線コネクタ 458"/>
        <xdr:cNvCxnSpPr/>
      </xdr:nvCxnSpPr>
      <xdr:spPr>
        <a:xfrm>
          <a:off x="14401800" y="3615372"/>
          <a:ext cx="889000" cy="24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78317</xdr:rowOff>
    </xdr:from>
    <xdr:to>
      <xdr:col>73</xdr:col>
      <xdr:colOff>44450</xdr:colOff>
      <xdr:row>19</xdr:row>
      <xdr:rowOff>8467</xdr:rowOff>
    </xdr:to>
    <xdr:sp macro="" textlink="">
      <xdr:nvSpPr>
        <xdr:cNvPr id="460" name="フローチャート: 判断 459"/>
        <xdr:cNvSpPr/>
      </xdr:nvSpPr>
      <xdr:spPr>
        <a:xfrm>
          <a:off x="15240000" y="31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18644</xdr:rowOff>
    </xdr:from>
    <xdr:ext cx="762000" cy="259045"/>
    <xdr:sp macro="" textlink="">
      <xdr:nvSpPr>
        <xdr:cNvPr id="461" name="テキスト ボックス 460"/>
        <xdr:cNvSpPr txBox="1"/>
      </xdr:nvSpPr>
      <xdr:spPr>
        <a:xfrm>
          <a:off x="14909800" y="293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14922</xdr:rowOff>
    </xdr:from>
    <xdr:to>
      <xdr:col>68</xdr:col>
      <xdr:colOff>152400</xdr:colOff>
      <xdr:row>22</xdr:row>
      <xdr:rowOff>22437</xdr:rowOff>
    </xdr:to>
    <xdr:cxnSp macro="">
      <xdr:nvCxnSpPr>
        <xdr:cNvPr id="462" name="直線コネクタ 461"/>
        <xdr:cNvCxnSpPr/>
      </xdr:nvCxnSpPr>
      <xdr:spPr>
        <a:xfrm flipV="1">
          <a:off x="13512800" y="3615372"/>
          <a:ext cx="889000" cy="17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130598</xdr:rowOff>
    </xdr:from>
    <xdr:to>
      <xdr:col>68</xdr:col>
      <xdr:colOff>203200</xdr:colOff>
      <xdr:row>19</xdr:row>
      <xdr:rowOff>60748</xdr:rowOff>
    </xdr:to>
    <xdr:sp macro="" textlink="">
      <xdr:nvSpPr>
        <xdr:cNvPr id="463" name="フローチャート: 判断 462"/>
        <xdr:cNvSpPr/>
      </xdr:nvSpPr>
      <xdr:spPr>
        <a:xfrm>
          <a:off x="14351000" y="321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70925</xdr:rowOff>
    </xdr:from>
    <xdr:ext cx="762000" cy="259045"/>
    <xdr:sp macro="" textlink="">
      <xdr:nvSpPr>
        <xdr:cNvPr id="464" name="テキスト ボックス 463"/>
        <xdr:cNvSpPr txBox="1"/>
      </xdr:nvSpPr>
      <xdr:spPr>
        <a:xfrm>
          <a:off x="14020800" y="298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5397</xdr:rowOff>
    </xdr:from>
    <xdr:to>
      <xdr:col>64</xdr:col>
      <xdr:colOff>152400</xdr:colOff>
      <xdr:row>19</xdr:row>
      <xdr:rowOff>106997</xdr:rowOff>
    </xdr:to>
    <xdr:sp macro="" textlink="">
      <xdr:nvSpPr>
        <xdr:cNvPr id="465" name="フローチャート: 判断 464"/>
        <xdr:cNvSpPr/>
      </xdr:nvSpPr>
      <xdr:spPr>
        <a:xfrm>
          <a:off x="13462000" y="32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117175</xdr:rowOff>
    </xdr:from>
    <xdr:ext cx="762000" cy="259045"/>
    <xdr:sp macro="" textlink="">
      <xdr:nvSpPr>
        <xdr:cNvPr id="466" name="テキスト ボックス 465"/>
        <xdr:cNvSpPr txBox="1"/>
      </xdr:nvSpPr>
      <xdr:spPr>
        <a:xfrm>
          <a:off x="13131800" y="303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157692</xdr:rowOff>
    </xdr:from>
    <xdr:to>
      <xdr:col>81</xdr:col>
      <xdr:colOff>95250</xdr:colOff>
      <xdr:row>21</xdr:row>
      <xdr:rowOff>87842</xdr:rowOff>
    </xdr:to>
    <xdr:sp macro="" textlink="">
      <xdr:nvSpPr>
        <xdr:cNvPr id="472" name="楕円 471"/>
        <xdr:cNvSpPr/>
      </xdr:nvSpPr>
      <xdr:spPr>
        <a:xfrm>
          <a:off x="16967200" y="358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129769</xdr:rowOff>
    </xdr:from>
    <xdr:ext cx="762000" cy="259045"/>
    <xdr:sp macro="" textlink="">
      <xdr:nvSpPr>
        <xdr:cNvPr id="473" name="将来負担の状況該当値テキスト"/>
        <xdr:cNvSpPr txBox="1"/>
      </xdr:nvSpPr>
      <xdr:spPr>
        <a:xfrm>
          <a:off x="17106900" y="355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58632</xdr:rowOff>
    </xdr:from>
    <xdr:to>
      <xdr:col>77</xdr:col>
      <xdr:colOff>95250</xdr:colOff>
      <xdr:row>21</xdr:row>
      <xdr:rowOff>160232</xdr:rowOff>
    </xdr:to>
    <xdr:sp macro="" textlink="">
      <xdr:nvSpPr>
        <xdr:cNvPr id="474" name="楕円 473"/>
        <xdr:cNvSpPr/>
      </xdr:nvSpPr>
      <xdr:spPr>
        <a:xfrm>
          <a:off x="16129000" y="365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145009</xdr:rowOff>
    </xdr:from>
    <xdr:ext cx="736600" cy="259045"/>
    <xdr:sp macro="" textlink="">
      <xdr:nvSpPr>
        <xdr:cNvPr id="475" name="テキスト ボックス 474"/>
        <xdr:cNvSpPr txBox="1"/>
      </xdr:nvSpPr>
      <xdr:spPr>
        <a:xfrm>
          <a:off x="15798800" y="3745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35983</xdr:rowOff>
    </xdr:from>
    <xdr:to>
      <xdr:col>73</xdr:col>
      <xdr:colOff>44450</xdr:colOff>
      <xdr:row>22</xdr:row>
      <xdr:rowOff>137583</xdr:rowOff>
    </xdr:to>
    <xdr:sp macro="" textlink="">
      <xdr:nvSpPr>
        <xdr:cNvPr id="476" name="楕円 475"/>
        <xdr:cNvSpPr/>
      </xdr:nvSpPr>
      <xdr:spPr>
        <a:xfrm>
          <a:off x="15240000" y="380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122360</xdr:rowOff>
    </xdr:from>
    <xdr:ext cx="762000" cy="259045"/>
    <xdr:sp macro="" textlink="">
      <xdr:nvSpPr>
        <xdr:cNvPr id="477" name="テキスト ボックス 476"/>
        <xdr:cNvSpPr txBox="1"/>
      </xdr:nvSpPr>
      <xdr:spPr>
        <a:xfrm>
          <a:off x="14909800" y="389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135572</xdr:rowOff>
    </xdr:from>
    <xdr:to>
      <xdr:col>68</xdr:col>
      <xdr:colOff>203200</xdr:colOff>
      <xdr:row>21</xdr:row>
      <xdr:rowOff>65722</xdr:rowOff>
    </xdr:to>
    <xdr:sp macro="" textlink="">
      <xdr:nvSpPr>
        <xdr:cNvPr id="478" name="楕円 477"/>
        <xdr:cNvSpPr/>
      </xdr:nvSpPr>
      <xdr:spPr>
        <a:xfrm>
          <a:off x="14351000" y="356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50499</xdr:rowOff>
    </xdr:from>
    <xdr:ext cx="762000" cy="259045"/>
    <xdr:sp macro="" textlink="">
      <xdr:nvSpPr>
        <xdr:cNvPr id="479" name="テキスト ボックス 478"/>
        <xdr:cNvSpPr txBox="1"/>
      </xdr:nvSpPr>
      <xdr:spPr>
        <a:xfrm>
          <a:off x="14020800" y="36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143087</xdr:rowOff>
    </xdr:from>
    <xdr:to>
      <xdr:col>64</xdr:col>
      <xdr:colOff>152400</xdr:colOff>
      <xdr:row>22</xdr:row>
      <xdr:rowOff>73237</xdr:rowOff>
    </xdr:to>
    <xdr:sp macro="" textlink="">
      <xdr:nvSpPr>
        <xdr:cNvPr id="480" name="楕円 479"/>
        <xdr:cNvSpPr/>
      </xdr:nvSpPr>
      <xdr:spPr>
        <a:xfrm>
          <a:off x="13462000" y="374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58014</xdr:rowOff>
    </xdr:from>
    <xdr:ext cx="762000" cy="259045"/>
    <xdr:sp macro="" textlink="">
      <xdr:nvSpPr>
        <xdr:cNvPr id="481" name="テキスト ボックス 480"/>
        <xdr:cNvSpPr txBox="1"/>
      </xdr:nvSpPr>
      <xdr:spPr>
        <a:xfrm>
          <a:off x="13131800" y="382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22,286
21,061
58.99
8,605,265
8,113,935
444,574
5,228,453
7,446,657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これまでの職員数の抑制（人口千人当たり職員数７．０９（類似団体平均１１．１８））により，人件費に係る経常収支比率は類似団体平均を下回っている。今後も八千代町第３次行財政集中改革プランに基づき，平成２５年度の職員数１７７人を基準として維持していくことを目標に，人件費の抑制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42</xdr:row>
      <xdr:rowOff>50800</xdr:rowOff>
    </xdr:to>
    <xdr:cxnSp macro="">
      <xdr:nvCxnSpPr>
        <xdr:cNvPr id="61" name="直線コネクタ 60"/>
        <xdr:cNvCxnSpPr/>
      </xdr:nvCxnSpPr>
      <xdr:spPr>
        <a:xfrm flipV="1">
          <a:off x="4826000" y="57467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4"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5" name="直線コネクタ 64"/>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146050</xdr:rowOff>
    </xdr:from>
    <xdr:to>
      <xdr:col>24</xdr:col>
      <xdr:colOff>25400</xdr:colOff>
      <xdr:row>37</xdr:row>
      <xdr:rowOff>127000</xdr:rowOff>
    </xdr:to>
    <xdr:cxnSp macro="">
      <xdr:nvCxnSpPr>
        <xdr:cNvPr id="66" name="直線コネクタ 65"/>
        <xdr:cNvCxnSpPr/>
      </xdr:nvCxnSpPr>
      <xdr:spPr>
        <a:xfrm>
          <a:off x="3987800" y="63182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48277</xdr:rowOff>
    </xdr:from>
    <xdr:ext cx="762000" cy="259045"/>
    <xdr:sp macro="" textlink="">
      <xdr:nvSpPr>
        <xdr:cNvPr id="67" name="人件費平均値テキスト"/>
        <xdr:cNvSpPr txBox="1"/>
      </xdr:nvSpPr>
      <xdr:spPr>
        <a:xfrm>
          <a:off x="4914900" y="656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68" name="フローチャート: 判断 67"/>
        <xdr:cNvSpPr/>
      </xdr:nvSpPr>
      <xdr:spPr>
        <a:xfrm>
          <a:off x="47752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31750</xdr:rowOff>
    </xdr:from>
    <xdr:to>
      <xdr:col>19</xdr:col>
      <xdr:colOff>187325</xdr:colOff>
      <xdr:row>36</xdr:row>
      <xdr:rowOff>146050</xdr:rowOff>
    </xdr:to>
    <xdr:cxnSp macro="">
      <xdr:nvCxnSpPr>
        <xdr:cNvPr id="69" name="直線コネクタ 68"/>
        <xdr:cNvCxnSpPr/>
      </xdr:nvCxnSpPr>
      <xdr:spPr>
        <a:xfrm>
          <a:off x="3098800" y="62039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114300</xdr:rowOff>
    </xdr:from>
    <xdr:to>
      <xdr:col>20</xdr:col>
      <xdr:colOff>38100</xdr:colOff>
      <xdr:row>38</xdr:row>
      <xdr:rowOff>44450</xdr:rowOff>
    </xdr:to>
    <xdr:sp macro="" textlink="">
      <xdr:nvSpPr>
        <xdr:cNvPr id="70" name="フローチャート: 判断 69"/>
        <xdr:cNvSpPr/>
      </xdr:nvSpPr>
      <xdr:spPr>
        <a:xfrm>
          <a:off x="3937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29227</xdr:rowOff>
    </xdr:from>
    <xdr:ext cx="736600" cy="259045"/>
    <xdr:sp macro="" textlink="">
      <xdr:nvSpPr>
        <xdr:cNvPr id="71" name="テキスト ボックス 70"/>
        <xdr:cNvSpPr txBox="1"/>
      </xdr:nvSpPr>
      <xdr:spPr>
        <a:xfrm>
          <a:off x="3606800" y="654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31750</xdr:rowOff>
    </xdr:from>
    <xdr:to>
      <xdr:col>15</xdr:col>
      <xdr:colOff>98425</xdr:colOff>
      <xdr:row>36</xdr:row>
      <xdr:rowOff>69850</xdr:rowOff>
    </xdr:to>
    <xdr:cxnSp macro="">
      <xdr:nvCxnSpPr>
        <xdr:cNvPr id="72" name="直線コネクタ 71"/>
        <xdr:cNvCxnSpPr/>
      </xdr:nvCxnSpPr>
      <xdr:spPr>
        <a:xfrm flipV="1">
          <a:off x="2209800" y="6203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76200</xdr:rowOff>
    </xdr:from>
    <xdr:to>
      <xdr:col>15</xdr:col>
      <xdr:colOff>149225</xdr:colOff>
      <xdr:row>38</xdr:row>
      <xdr:rowOff>6350</xdr:rowOff>
    </xdr:to>
    <xdr:sp macro="" textlink="">
      <xdr:nvSpPr>
        <xdr:cNvPr id="73" name="フローチャート: 判断 72"/>
        <xdr:cNvSpPr/>
      </xdr:nvSpPr>
      <xdr:spPr>
        <a:xfrm>
          <a:off x="3048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162577</xdr:rowOff>
    </xdr:from>
    <xdr:ext cx="762000" cy="259045"/>
    <xdr:sp macro="" textlink="">
      <xdr:nvSpPr>
        <xdr:cNvPr id="74" name="テキスト ボックス 73"/>
        <xdr:cNvSpPr txBox="1"/>
      </xdr:nvSpPr>
      <xdr:spPr>
        <a:xfrm>
          <a:off x="2717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31750</xdr:rowOff>
    </xdr:from>
    <xdr:to>
      <xdr:col>11</xdr:col>
      <xdr:colOff>9525</xdr:colOff>
      <xdr:row>36</xdr:row>
      <xdr:rowOff>69850</xdr:rowOff>
    </xdr:to>
    <xdr:cxnSp macro="">
      <xdr:nvCxnSpPr>
        <xdr:cNvPr id="75" name="直線コネクタ 74"/>
        <xdr:cNvCxnSpPr/>
      </xdr:nvCxnSpPr>
      <xdr:spPr>
        <a:xfrm>
          <a:off x="1320800" y="6203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38100</xdr:rowOff>
    </xdr:from>
    <xdr:to>
      <xdr:col>6</xdr:col>
      <xdr:colOff>171450</xdr:colOff>
      <xdr:row>37</xdr:row>
      <xdr:rowOff>139700</xdr:rowOff>
    </xdr:to>
    <xdr:sp macro="" textlink="">
      <xdr:nvSpPr>
        <xdr:cNvPr id="78" name="フローチャート: 判断 77"/>
        <xdr:cNvSpPr/>
      </xdr:nvSpPr>
      <xdr:spPr>
        <a:xfrm>
          <a:off x="1270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124477</xdr:rowOff>
    </xdr:from>
    <xdr:ext cx="762000" cy="259045"/>
    <xdr:sp macro="" textlink="">
      <xdr:nvSpPr>
        <xdr:cNvPr id="79" name="テキスト ボックス 78"/>
        <xdr:cNvSpPr txBox="1"/>
      </xdr:nvSpPr>
      <xdr:spPr>
        <a:xfrm>
          <a:off x="939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76200</xdr:rowOff>
    </xdr:from>
    <xdr:to>
      <xdr:col>24</xdr:col>
      <xdr:colOff>76200</xdr:colOff>
      <xdr:row>38</xdr:row>
      <xdr:rowOff>6350</xdr:rowOff>
    </xdr:to>
    <xdr:sp macro="" textlink="">
      <xdr:nvSpPr>
        <xdr:cNvPr id="85" name="楕円 84"/>
        <xdr:cNvSpPr/>
      </xdr:nvSpPr>
      <xdr:spPr>
        <a:xfrm>
          <a:off x="47752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92727</xdr:rowOff>
    </xdr:from>
    <xdr:ext cx="762000" cy="259045"/>
    <xdr:sp macro="" textlink="">
      <xdr:nvSpPr>
        <xdr:cNvPr id="86" name="人件費該当値テキスト"/>
        <xdr:cNvSpPr txBox="1"/>
      </xdr:nvSpPr>
      <xdr:spPr>
        <a:xfrm>
          <a:off x="4914900" y="626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95250</xdr:rowOff>
    </xdr:from>
    <xdr:to>
      <xdr:col>20</xdr:col>
      <xdr:colOff>38100</xdr:colOff>
      <xdr:row>37</xdr:row>
      <xdr:rowOff>25400</xdr:rowOff>
    </xdr:to>
    <xdr:sp macro="" textlink="">
      <xdr:nvSpPr>
        <xdr:cNvPr id="87" name="楕円 86"/>
        <xdr:cNvSpPr/>
      </xdr:nvSpPr>
      <xdr:spPr>
        <a:xfrm>
          <a:off x="39370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35577</xdr:rowOff>
    </xdr:from>
    <xdr:ext cx="736600" cy="259045"/>
    <xdr:sp macro="" textlink="">
      <xdr:nvSpPr>
        <xdr:cNvPr id="88" name="テキスト ボックス 87"/>
        <xdr:cNvSpPr txBox="1"/>
      </xdr:nvSpPr>
      <xdr:spPr>
        <a:xfrm>
          <a:off x="3606800" y="603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152400</xdr:rowOff>
    </xdr:from>
    <xdr:to>
      <xdr:col>15</xdr:col>
      <xdr:colOff>149225</xdr:colOff>
      <xdr:row>36</xdr:row>
      <xdr:rowOff>82550</xdr:rowOff>
    </xdr:to>
    <xdr:sp macro="" textlink="">
      <xdr:nvSpPr>
        <xdr:cNvPr id="89" name="楕円 88"/>
        <xdr:cNvSpPr/>
      </xdr:nvSpPr>
      <xdr:spPr>
        <a:xfrm>
          <a:off x="3048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92727</xdr:rowOff>
    </xdr:from>
    <xdr:ext cx="762000" cy="259045"/>
    <xdr:sp macro="" textlink="">
      <xdr:nvSpPr>
        <xdr:cNvPr id="90" name="テキスト ボックス 89"/>
        <xdr:cNvSpPr txBox="1"/>
      </xdr:nvSpPr>
      <xdr:spPr>
        <a:xfrm>
          <a:off x="27178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19050</xdr:rowOff>
    </xdr:from>
    <xdr:to>
      <xdr:col>11</xdr:col>
      <xdr:colOff>60325</xdr:colOff>
      <xdr:row>36</xdr:row>
      <xdr:rowOff>120650</xdr:rowOff>
    </xdr:to>
    <xdr:sp macro="" textlink="">
      <xdr:nvSpPr>
        <xdr:cNvPr id="91" name="楕円 90"/>
        <xdr:cNvSpPr/>
      </xdr:nvSpPr>
      <xdr:spPr>
        <a:xfrm>
          <a:off x="2159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130827</xdr:rowOff>
    </xdr:from>
    <xdr:ext cx="762000" cy="259045"/>
    <xdr:sp macro="" textlink="">
      <xdr:nvSpPr>
        <xdr:cNvPr id="92" name="テキスト ボックス 91"/>
        <xdr:cNvSpPr txBox="1"/>
      </xdr:nvSpPr>
      <xdr:spPr>
        <a:xfrm>
          <a:off x="1828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152400</xdr:rowOff>
    </xdr:from>
    <xdr:to>
      <xdr:col>6</xdr:col>
      <xdr:colOff>171450</xdr:colOff>
      <xdr:row>36</xdr:row>
      <xdr:rowOff>82550</xdr:rowOff>
    </xdr:to>
    <xdr:sp macro="" textlink="">
      <xdr:nvSpPr>
        <xdr:cNvPr id="93" name="楕円 92"/>
        <xdr:cNvSpPr/>
      </xdr:nvSpPr>
      <xdr:spPr>
        <a:xfrm>
          <a:off x="1270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92727</xdr:rowOff>
    </xdr:from>
    <xdr:ext cx="762000" cy="259045"/>
    <xdr:sp macro="" textlink="">
      <xdr:nvSpPr>
        <xdr:cNvPr id="94" name="テキスト ボックス 93"/>
        <xdr:cNvSpPr txBox="1"/>
      </xdr:nvSpPr>
      <xdr:spPr>
        <a:xfrm>
          <a:off x="9398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から１．４ポイント上昇し，１５．２ポイントとなっており，類似団体平均を上回っている。平成３０年度は前年度と比較すると，主に備品購入費や委託料が増加している。今後は歳出面において，委託料について委託内容の見直しや長期契約を検討することなどにより委託金額の削減に努める。また，受益者負担の原則にたち各公共施設の使用料の見直しを行うとともに，ホームページ等の広告料拡充も図っていく。 </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50800</xdr:rowOff>
    </xdr:to>
    <xdr:cxnSp macro="">
      <xdr:nvCxnSpPr>
        <xdr:cNvPr id="122" name="直線コネクタ 121"/>
        <xdr:cNvCxnSpPr/>
      </xdr:nvCxnSpPr>
      <xdr:spPr>
        <a:xfrm flipV="1">
          <a:off x="16510000" y="22225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3"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4" name="直線コネクタ 123"/>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5"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6" name="直線コネクタ 125"/>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31750</xdr:rowOff>
    </xdr:from>
    <xdr:to>
      <xdr:col>82</xdr:col>
      <xdr:colOff>107950</xdr:colOff>
      <xdr:row>22</xdr:row>
      <xdr:rowOff>50800</xdr:rowOff>
    </xdr:to>
    <xdr:cxnSp macro="">
      <xdr:nvCxnSpPr>
        <xdr:cNvPr id="127" name="直線コネクタ 126"/>
        <xdr:cNvCxnSpPr/>
      </xdr:nvCxnSpPr>
      <xdr:spPr>
        <a:xfrm>
          <a:off x="15671800" y="3289300"/>
          <a:ext cx="8382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8"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9" name="フローチャート: 判断 128"/>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31750</xdr:rowOff>
    </xdr:from>
    <xdr:to>
      <xdr:col>78</xdr:col>
      <xdr:colOff>69850</xdr:colOff>
      <xdr:row>19</xdr:row>
      <xdr:rowOff>31750</xdr:rowOff>
    </xdr:to>
    <xdr:cxnSp macro="">
      <xdr:nvCxnSpPr>
        <xdr:cNvPr id="130" name="直線コネクタ 129"/>
        <xdr:cNvCxnSpPr/>
      </xdr:nvCxnSpPr>
      <xdr:spPr>
        <a:xfrm>
          <a:off x="14782800" y="328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2" name="テキスト ボックス 131"/>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146050</xdr:rowOff>
    </xdr:from>
    <xdr:to>
      <xdr:col>73</xdr:col>
      <xdr:colOff>180975</xdr:colOff>
      <xdr:row>19</xdr:row>
      <xdr:rowOff>31750</xdr:rowOff>
    </xdr:to>
    <xdr:cxnSp macro="">
      <xdr:nvCxnSpPr>
        <xdr:cNvPr id="133" name="直線コネクタ 132"/>
        <xdr:cNvCxnSpPr/>
      </xdr:nvCxnSpPr>
      <xdr:spPr>
        <a:xfrm>
          <a:off x="13893800" y="30607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4" name="フローチャート: 判断 133"/>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5" name="テキスト ボックス 134"/>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146050</xdr:rowOff>
    </xdr:from>
    <xdr:to>
      <xdr:col>69</xdr:col>
      <xdr:colOff>92075</xdr:colOff>
      <xdr:row>17</xdr:row>
      <xdr:rowOff>146050</xdr:rowOff>
    </xdr:to>
    <xdr:cxnSp macro="">
      <xdr:nvCxnSpPr>
        <xdr:cNvPr id="136" name="直線コネクタ 135"/>
        <xdr:cNvCxnSpPr/>
      </xdr:nvCxnSpPr>
      <xdr:spPr>
        <a:xfrm>
          <a:off x="13004800" y="3060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7" name="フローチャート: 判断 136"/>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38" name="テキスト ボックス 137"/>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39" name="フローチャート: 判断 138"/>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40" name="テキスト ボックス 139"/>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22</xdr:row>
      <xdr:rowOff>0</xdr:rowOff>
    </xdr:from>
    <xdr:to>
      <xdr:col>82</xdr:col>
      <xdr:colOff>158750</xdr:colOff>
      <xdr:row>22</xdr:row>
      <xdr:rowOff>101600</xdr:rowOff>
    </xdr:to>
    <xdr:sp macro="" textlink="">
      <xdr:nvSpPr>
        <xdr:cNvPr id="146" name="楕円 145"/>
        <xdr:cNvSpPr/>
      </xdr:nvSpPr>
      <xdr:spPr>
        <a:xfrm>
          <a:off x="16459200" y="377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21</xdr:row>
      <xdr:rowOff>80027</xdr:rowOff>
    </xdr:from>
    <xdr:ext cx="762000" cy="259045"/>
    <xdr:sp macro="" textlink="">
      <xdr:nvSpPr>
        <xdr:cNvPr id="147" name="物件費該当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152400</xdr:rowOff>
    </xdr:from>
    <xdr:to>
      <xdr:col>78</xdr:col>
      <xdr:colOff>120650</xdr:colOff>
      <xdr:row>19</xdr:row>
      <xdr:rowOff>82550</xdr:rowOff>
    </xdr:to>
    <xdr:sp macro="" textlink="">
      <xdr:nvSpPr>
        <xdr:cNvPr id="148" name="楕円 147"/>
        <xdr:cNvSpPr/>
      </xdr:nvSpPr>
      <xdr:spPr>
        <a:xfrm>
          <a:off x="15621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67327</xdr:rowOff>
    </xdr:from>
    <xdr:ext cx="736600" cy="259045"/>
    <xdr:sp macro="" textlink="">
      <xdr:nvSpPr>
        <xdr:cNvPr id="149" name="テキスト ボックス 148"/>
        <xdr:cNvSpPr txBox="1"/>
      </xdr:nvSpPr>
      <xdr:spPr>
        <a:xfrm>
          <a:off x="15290800" y="332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152400</xdr:rowOff>
    </xdr:from>
    <xdr:to>
      <xdr:col>74</xdr:col>
      <xdr:colOff>31750</xdr:colOff>
      <xdr:row>19</xdr:row>
      <xdr:rowOff>82550</xdr:rowOff>
    </xdr:to>
    <xdr:sp macro="" textlink="">
      <xdr:nvSpPr>
        <xdr:cNvPr id="150" name="楕円 149"/>
        <xdr:cNvSpPr/>
      </xdr:nvSpPr>
      <xdr:spPr>
        <a:xfrm>
          <a:off x="14732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67327</xdr:rowOff>
    </xdr:from>
    <xdr:ext cx="762000" cy="259045"/>
    <xdr:sp macro="" textlink="">
      <xdr:nvSpPr>
        <xdr:cNvPr id="151" name="テキスト ボックス 150"/>
        <xdr:cNvSpPr txBox="1"/>
      </xdr:nvSpPr>
      <xdr:spPr>
        <a:xfrm>
          <a:off x="14401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95250</xdr:rowOff>
    </xdr:from>
    <xdr:to>
      <xdr:col>69</xdr:col>
      <xdr:colOff>142875</xdr:colOff>
      <xdr:row>18</xdr:row>
      <xdr:rowOff>25400</xdr:rowOff>
    </xdr:to>
    <xdr:sp macro="" textlink="">
      <xdr:nvSpPr>
        <xdr:cNvPr id="152" name="楕円 151"/>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macro="" textlink="">
      <xdr:nvSpPr>
        <xdr:cNvPr id="153" name="テキスト ボックス 152"/>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54" name="楕円 153"/>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55" name="テキスト ボックス 154"/>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に係る経常収支比率は，１０．０ポイントであり，前年度に比べて４．９ポイント上昇している。扶助費における経常経費一般財源等の額としては前年度から２５０百万円増加している。これは前年度に補助費等で計上していた子ども・子育て支援教育保育給付費を扶助費に移したことによるものである。比率は類似団体平均を上回っているが，ほぼ茨城県平均並みであ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69850</xdr:rowOff>
    </xdr:from>
    <xdr:to>
      <xdr:col>24</xdr:col>
      <xdr:colOff>25400</xdr:colOff>
      <xdr:row>61</xdr:row>
      <xdr:rowOff>146050</xdr:rowOff>
    </xdr:to>
    <xdr:cxnSp macro="">
      <xdr:nvCxnSpPr>
        <xdr:cNvPr id="183" name="直線コネクタ 182"/>
        <xdr:cNvCxnSpPr/>
      </xdr:nvCxnSpPr>
      <xdr:spPr>
        <a:xfrm flipV="1">
          <a:off x="4826000" y="93281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4"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5" name="直線コネクタ 184"/>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156227</xdr:rowOff>
    </xdr:from>
    <xdr:ext cx="762000" cy="259045"/>
    <xdr:sp macro="" textlink="">
      <xdr:nvSpPr>
        <xdr:cNvPr id="186" name="扶助費最大値テキスト"/>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69850</xdr:rowOff>
    </xdr:from>
    <xdr:to>
      <xdr:col>24</xdr:col>
      <xdr:colOff>114300</xdr:colOff>
      <xdr:row>54</xdr:row>
      <xdr:rowOff>69850</xdr:rowOff>
    </xdr:to>
    <xdr:cxnSp macro="">
      <xdr:nvCxnSpPr>
        <xdr:cNvPr id="187" name="直線コネクタ 186"/>
        <xdr:cNvCxnSpPr/>
      </xdr:nvCxnSpPr>
      <xdr:spPr>
        <a:xfrm>
          <a:off x="4737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69850</xdr:rowOff>
    </xdr:from>
    <xdr:to>
      <xdr:col>24</xdr:col>
      <xdr:colOff>25400</xdr:colOff>
      <xdr:row>61</xdr:row>
      <xdr:rowOff>146050</xdr:rowOff>
    </xdr:to>
    <xdr:cxnSp macro="">
      <xdr:nvCxnSpPr>
        <xdr:cNvPr id="188" name="直線コネクタ 187"/>
        <xdr:cNvCxnSpPr/>
      </xdr:nvCxnSpPr>
      <xdr:spPr>
        <a:xfrm>
          <a:off x="3987800" y="9671050"/>
          <a:ext cx="838200" cy="93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130827</xdr:rowOff>
    </xdr:from>
    <xdr:ext cx="762000" cy="259045"/>
    <xdr:sp macro="" textlink="">
      <xdr:nvSpPr>
        <xdr:cNvPr id="189" name="扶助費平均値テキスト"/>
        <xdr:cNvSpPr txBox="1"/>
      </xdr:nvSpPr>
      <xdr:spPr>
        <a:xfrm>
          <a:off x="4914900" y="9732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190" name="フローチャート: 判断 189"/>
        <xdr:cNvSpPr/>
      </xdr:nvSpPr>
      <xdr:spPr>
        <a:xfrm>
          <a:off x="4775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69850</xdr:rowOff>
    </xdr:from>
    <xdr:to>
      <xdr:col>19</xdr:col>
      <xdr:colOff>187325</xdr:colOff>
      <xdr:row>56</xdr:row>
      <xdr:rowOff>69850</xdr:rowOff>
    </xdr:to>
    <xdr:cxnSp macro="">
      <xdr:nvCxnSpPr>
        <xdr:cNvPr id="191" name="直線コネクタ 190"/>
        <xdr:cNvCxnSpPr/>
      </xdr:nvCxnSpPr>
      <xdr:spPr>
        <a:xfrm>
          <a:off x="3098800" y="9671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2" name="フローチャート: 判断 191"/>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3" name="テキスト ボックス 192"/>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165100</xdr:rowOff>
    </xdr:from>
    <xdr:to>
      <xdr:col>15</xdr:col>
      <xdr:colOff>98425</xdr:colOff>
      <xdr:row>56</xdr:row>
      <xdr:rowOff>69850</xdr:rowOff>
    </xdr:to>
    <xdr:cxnSp macro="">
      <xdr:nvCxnSpPr>
        <xdr:cNvPr id="194" name="直線コネクタ 193"/>
        <xdr:cNvCxnSpPr/>
      </xdr:nvCxnSpPr>
      <xdr:spPr>
        <a:xfrm>
          <a:off x="2209800" y="9594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196" name="テキスト ボックス 195"/>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165100</xdr:rowOff>
    </xdr:from>
    <xdr:to>
      <xdr:col>11</xdr:col>
      <xdr:colOff>9525</xdr:colOff>
      <xdr:row>58</xdr:row>
      <xdr:rowOff>69850</xdr:rowOff>
    </xdr:to>
    <xdr:cxnSp macro="">
      <xdr:nvCxnSpPr>
        <xdr:cNvPr id="197" name="直線コネクタ 196"/>
        <xdr:cNvCxnSpPr/>
      </xdr:nvCxnSpPr>
      <xdr:spPr>
        <a:xfrm flipV="1">
          <a:off x="1320800" y="959485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0</xdr:rowOff>
    </xdr:from>
    <xdr:to>
      <xdr:col>11</xdr:col>
      <xdr:colOff>60325</xdr:colOff>
      <xdr:row>57</xdr:row>
      <xdr:rowOff>101600</xdr:rowOff>
    </xdr:to>
    <xdr:sp macro="" textlink="">
      <xdr:nvSpPr>
        <xdr:cNvPr id="198" name="フローチャート: 判断 197"/>
        <xdr:cNvSpPr/>
      </xdr:nvSpPr>
      <xdr:spPr>
        <a:xfrm>
          <a:off x="2159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86377</xdr:rowOff>
    </xdr:from>
    <xdr:ext cx="762000" cy="259045"/>
    <xdr:sp macro="" textlink="">
      <xdr:nvSpPr>
        <xdr:cNvPr id="199" name="テキスト ボックス 198"/>
        <xdr:cNvSpPr txBox="1"/>
      </xdr:nvSpPr>
      <xdr:spPr>
        <a:xfrm>
          <a:off x="1828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0</xdr:rowOff>
    </xdr:from>
    <xdr:to>
      <xdr:col>6</xdr:col>
      <xdr:colOff>171450</xdr:colOff>
      <xdr:row>57</xdr:row>
      <xdr:rowOff>101600</xdr:rowOff>
    </xdr:to>
    <xdr:sp macro="" textlink="">
      <xdr:nvSpPr>
        <xdr:cNvPr id="200" name="フローチャート: 判断 199"/>
        <xdr:cNvSpPr/>
      </xdr:nvSpPr>
      <xdr:spPr>
        <a:xfrm>
          <a:off x="1270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111777</xdr:rowOff>
    </xdr:from>
    <xdr:ext cx="762000" cy="259045"/>
    <xdr:sp macro="" textlink="">
      <xdr:nvSpPr>
        <xdr:cNvPr id="201" name="テキスト ボックス 200"/>
        <xdr:cNvSpPr txBox="1"/>
      </xdr:nvSpPr>
      <xdr:spPr>
        <a:xfrm>
          <a:off x="939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95250</xdr:rowOff>
    </xdr:from>
    <xdr:to>
      <xdr:col>24</xdr:col>
      <xdr:colOff>76200</xdr:colOff>
      <xdr:row>62</xdr:row>
      <xdr:rowOff>25400</xdr:rowOff>
    </xdr:to>
    <xdr:sp macro="" textlink="">
      <xdr:nvSpPr>
        <xdr:cNvPr id="207" name="楕円 206"/>
        <xdr:cNvSpPr/>
      </xdr:nvSpPr>
      <xdr:spPr>
        <a:xfrm>
          <a:off x="47752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61</xdr:row>
      <xdr:rowOff>3827</xdr:rowOff>
    </xdr:from>
    <xdr:ext cx="762000" cy="259045"/>
    <xdr:sp macro="" textlink="">
      <xdr:nvSpPr>
        <xdr:cNvPr id="208" name="扶助費該当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19050</xdr:rowOff>
    </xdr:from>
    <xdr:to>
      <xdr:col>20</xdr:col>
      <xdr:colOff>38100</xdr:colOff>
      <xdr:row>56</xdr:row>
      <xdr:rowOff>120650</xdr:rowOff>
    </xdr:to>
    <xdr:sp macro="" textlink="">
      <xdr:nvSpPr>
        <xdr:cNvPr id="209" name="楕円 208"/>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210" name="テキスト ボックス 209"/>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19050</xdr:rowOff>
    </xdr:from>
    <xdr:to>
      <xdr:col>15</xdr:col>
      <xdr:colOff>149225</xdr:colOff>
      <xdr:row>56</xdr:row>
      <xdr:rowOff>120650</xdr:rowOff>
    </xdr:to>
    <xdr:sp macro="" textlink="">
      <xdr:nvSpPr>
        <xdr:cNvPr id="211" name="楕円 210"/>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212" name="テキスト ボックス 211"/>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114300</xdr:rowOff>
    </xdr:from>
    <xdr:to>
      <xdr:col>11</xdr:col>
      <xdr:colOff>60325</xdr:colOff>
      <xdr:row>56</xdr:row>
      <xdr:rowOff>44450</xdr:rowOff>
    </xdr:to>
    <xdr:sp macro="" textlink="">
      <xdr:nvSpPr>
        <xdr:cNvPr id="213" name="楕円 212"/>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54627</xdr:rowOff>
    </xdr:from>
    <xdr:ext cx="762000" cy="259045"/>
    <xdr:sp macro="" textlink="">
      <xdr:nvSpPr>
        <xdr:cNvPr id="214" name="テキスト ボックス 213"/>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19050</xdr:rowOff>
    </xdr:from>
    <xdr:to>
      <xdr:col>6</xdr:col>
      <xdr:colOff>171450</xdr:colOff>
      <xdr:row>58</xdr:row>
      <xdr:rowOff>120650</xdr:rowOff>
    </xdr:to>
    <xdr:sp macro="" textlink="">
      <xdr:nvSpPr>
        <xdr:cNvPr id="215" name="楕円 214"/>
        <xdr:cNvSpPr/>
      </xdr:nvSpPr>
      <xdr:spPr>
        <a:xfrm>
          <a:off x="1270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105427</xdr:rowOff>
    </xdr:from>
    <xdr:ext cx="762000" cy="259045"/>
    <xdr:sp macro="" textlink="">
      <xdr:nvSpPr>
        <xdr:cNvPr id="216" name="テキスト ボックス 215"/>
        <xdr:cNvSpPr txBox="1"/>
      </xdr:nvSpPr>
      <xdr:spPr>
        <a:xfrm>
          <a:off x="939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に係る経常収支比率は前年度に比べて２．１ポイント上昇し，類似団体平均を４．９ポイント上回っており，近年上昇傾向にある。要因としては，維持補修費及び特別会計等への繰出金における経常経費充当一般財源等の額が増加していることが考えられる。特別会計においては，独立採算の原則に立ち返り，国民健康保険などについても歳出に見合った保険料の適正化を図り，また，下水道事業，農業集落排水事業での地方債発行を抑制するなど，普通会計の負担を軽減するよう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78015</xdr:rowOff>
    </xdr:to>
    <xdr:cxnSp macro="">
      <xdr:nvCxnSpPr>
        <xdr:cNvPr id="246" name="直線コネクタ 245"/>
        <xdr:cNvCxnSpPr/>
      </xdr:nvCxnSpPr>
      <xdr:spPr>
        <a:xfrm flipV="1">
          <a:off x="16510000" y="9091385"/>
          <a:ext cx="0" cy="1616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50092</xdr:rowOff>
    </xdr:from>
    <xdr:ext cx="762000" cy="259045"/>
    <xdr:sp macro="" textlink="">
      <xdr:nvSpPr>
        <xdr:cNvPr id="247" name="その他最小値テキスト"/>
        <xdr:cNvSpPr txBox="1"/>
      </xdr:nvSpPr>
      <xdr:spPr>
        <a:xfrm>
          <a:off x="16598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78015</xdr:rowOff>
    </xdr:from>
    <xdr:to>
      <xdr:col>82</xdr:col>
      <xdr:colOff>196850</xdr:colOff>
      <xdr:row>62</xdr:row>
      <xdr:rowOff>78015</xdr:rowOff>
    </xdr:to>
    <xdr:cxnSp macro="">
      <xdr:nvCxnSpPr>
        <xdr:cNvPr id="248" name="直線コネクタ 247"/>
        <xdr:cNvCxnSpPr/>
      </xdr:nvCxnSpPr>
      <xdr:spPr>
        <a:xfrm>
          <a:off x="16421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9" name="その他最大値テキスト"/>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50" name="直線コネクタ 249"/>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78015</xdr:rowOff>
    </xdr:from>
    <xdr:to>
      <xdr:col>82</xdr:col>
      <xdr:colOff>107950</xdr:colOff>
      <xdr:row>62</xdr:row>
      <xdr:rowOff>78015</xdr:rowOff>
    </xdr:to>
    <xdr:cxnSp macro="">
      <xdr:nvCxnSpPr>
        <xdr:cNvPr id="251" name="直線コネクタ 250"/>
        <xdr:cNvCxnSpPr/>
      </xdr:nvCxnSpPr>
      <xdr:spPr>
        <a:xfrm>
          <a:off x="15671800" y="10365015"/>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100892</xdr:rowOff>
    </xdr:from>
    <xdr:ext cx="762000" cy="259045"/>
    <xdr:sp macro="" textlink="">
      <xdr:nvSpPr>
        <xdr:cNvPr id="252" name="その他平均値テキスト"/>
        <xdr:cNvSpPr txBox="1"/>
      </xdr:nvSpPr>
      <xdr:spPr>
        <a:xfrm>
          <a:off x="16598900" y="9702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84365</xdr:rowOff>
    </xdr:from>
    <xdr:to>
      <xdr:col>82</xdr:col>
      <xdr:colOff>158750</xdr:colOff>
      <xdr:row>58</xdr:row>
      <xdr:rowOff>14515</xdr:rowOff>
    </xdr:to>
    <xdr:sp macro="" textlink="">
      <xdr:nvSpPr>
        <xdr:cNvPr id="253" name="フローチャート: 判断 252"/>
        <xdr:cNvSpPr/>
      </xdr:nvSpPr>
      <xdr:spPr>
        <a:xfrm>
          <a:off x="164592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135165</xdr:rowOff>
    </xdr:from>
    <xdr:to>
      <xdr:col>78</xdr:col>
      <xdr:colOff>69850</xdr:colOff>
      <xdr:row>60</xdr:row>
      <xdr:rowOff>78015</xdr:rowOff>
    </xdr:to>
    <xdr:cxnSp macro="">
      <xdr:nvCxnSpPr>
        <xdr:cNvPr id="254" name="直線コネクタ 253"/>
        <xdr:cNvCxnSpPr/>
      </xdr:nvCxnSpPr>
      <xdr:spPr>
        <a:xfrm>
          <a:off x="14782800" y="102507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92528</xdr:rowOff>
    </xdr:from>
    <xdr:to>
      <xdr:col>78</xdr:col>
      <xdr:colOff>120650</xdr:colOff>
      <xdr:row>57</xdr:row>
      <xdr:rowOff>22678</xdr:rowOff>
    </xdr:to>
    <xdr:sp macro="" textlink="">
      <xdr:nvSpPr>
        <xdr:cNvPr id="255" name="フローチャート: 判断 254"/>
        <xdr:cNvSpPr/>
      </xdr:nvSpPr>
      <xdr:spPr>
        <a:xfrm>
          <a:off x="15621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32855</xdr:rowOff>
    </xdr:from>
    <xdr:ext cx="736600" cy="259045"/>
    <xdr:sp macro="" textlink="">
      <xdr:nvSpPr>
        <xdr:cNvPr id="256" name="テキスト ボックス 255"/>
        <xdr:cNvSpPr txBox="1"/>
      </xdr:nvSpPr>
      <xdr:spPr>
        <a:xfrm>
          <a:off x="15290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86178</xdr:rowOff>
    </xdr:from>
    <xdr:to>
      <xdr:col>73</xdr:col>
      <xdr:colOff>180975</xdr:colOff>
      <xdr:row>59</xdr:row>
      <xdr:rowOff>135165</xdr:rowOff>
    </xdr:to>
    <xdr:cxnSp macro="">
      <xdr:nvCxnSpPr>
        <xdr:cNvPr id="257" name="直線コネクタ 256"/>
        <xdr:cNvCxnSpPr/>
      </xdr:nvCxnSpPr>
      <xdr:spPr>
        <a:xfrm>
          <a:off x="13893800" y="102017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133350</xdr:rowOff>
    </xdr:from>
    <xdr:to>
      <xdr:col>74</xdr:col>
      <xdr:colOff>31750</xdr:colOff>
      <xdr:row>56</xdr:row>
      <xdr:rowOff>63500</xdr:rowOff>
    </xdr:to>
    <xdr:sp macro="" textlink="">
      <xdr:nvSpPr>
        <xdr:cNvPr id="258" name="フローチャート: 判断 257"/>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59" name="テキスト ボックス 258"/>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86178</xdr:rowOff>
    </xdr:from>
    <xdr:to>
      <xdr:col>69</xdr:col>
      <xdr:colOff>92075</xdr:colOff>
      <xdr:row>60</xdr:row>
      <xdr:rowOff>45357</xdr:rowOff>
    </xdr:to>
    <xdr:cxnSp macro="">
      <xdr:nvCxnSpPr>
        <xdr:cNvPr id="260" name="直線コネクタ 259"/>
        <xdr:cNvCxnSpPr/>
      </xdr:nvCxnSpPr>
      <xdr:spPr>
        <a:xfrm flipV="1">
          <a:off x="13004800" y="102017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100693</xdr:rowOff>
    </xdr:from>
    <xdr:to>
      <xdr:col>69</xdr:col>
      <xdr:colOff>142875</xdr:colOff>
      <xdr:row>56</xdr:row>
      <xdr:rowOff>30843</xdr:rowOff>
    </xdr:to>
    <xdr:sp macro="" textlink="">
      <xdr:nvSpPr>
        <xdr:cNvPr id="261" name="フローチャート: 判断 260"/>
        <xdr:cNvSpPr/>
      </xdr:nvSpPr>
      <xdr:spPr>
        <a:xfrm>
          <a:off x="13843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41020</xdr:rowOff>
    </xdr:from>
    <xdr:ext cx="762000" cy="259045"/>
    <xdr:sp macro="" textlink="">
      <xdr:nvSpPr>
        <xdr:cNvPr id="262" name="テキスト ボックス 261"/>
        <xdr:cNvSpPr txBox="1"/>
      </xdr:nvSpPr>
      <xdr:spPr>
        <a:xfrm>
          <a:off x="13512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2722</xdr:rowOff>
    </xdr:from>
    <xdr:to>
      <xdr:col>65</xdr:col>
      <xdr:colOff>53975</xdr:colOff>
      <xdr:row>55</xdr:row>
      <xdr:rowOff>104322</xdr:rowOff>
    </xdr:to>
    <xdr:sp macro="" textlink="">
      <xdr:nvSpPr>
        <xdr:cNvPr id="263" name="フローチャート: 判断 262"/>
        <xdr:cNvSpPr/>
      </xdr:nvSpPr>
      <xdr:spPr>
        <a:xfrm>
          <a:off x="12954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114499</xdr:rowOff>
    </xdr:from>
    <xdr:ext cx="762000" cy="259045"/>
    <xdr:sp macro="" textlink="">
      <xdr:nvSpPr>
        <xdr:cNvPr id="264" name="テキスト ボックス 263"/>
        <xdr:cNvSpPr txBox="1"/>
      </xdr:nvSpPr>
      <xdr:spPr>
        <a:xfrm>
          <a:off x="12623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62</xdr:row>
      <xdr:rowOff>27215</xdr:rowOff>
    </xdr:from>
    <xdr:to>
      <xdr:col>82</xdr:col>
      <xdr:colOff>158750</xdr:colOff>
      <xdr:row>62</xdr:row>
      <xdr:rowOff>128815</xdr:rowOff>
    </xdr:to>
    <xdr:sp macro="" textlink="">
      <xdr:nvSpPr>
        <xdr:cNvPr id="270" name="楕円 269"/>
        <xdr:cNvSpPr/>
      </xdr:nvSpPr>
      <xdr:spPr>
        <a:xfrm>
          <a:off x="16459200" y="1065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61</xdr:row>
      <xdr:rowOff>107242</xdr:rowOff>
    </xdr:from>
    <xdr:ext cx="762000" cy="259045"/>
    <xdr:sp macro="" textlink="">
      <xdr:nvSpPr>
        <xdr:cNvPr id="271" name="その他該当値テキスト"/>
        <xdr:cNvSpPr txBox="1"/>
      </xdr:nvSpPr>
      <xdr:spPr>
        <a:xfrm>
          <a:off x="16598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27215</xdr:rowOff>
    </xdr:from>
    <xdr:to>
      <xdr:col>78</xdr:col>
      <xdr:colOff>120650</xdr:colOff>
      <xdr:row>60</xdr:row>
      <xdr:rowOff>128815</xdr:rowOff>
    </xdr:to>
    <xdr:sp macro="" textlink="">
      <xdr:nvSpPr>
        <xdr:cNvPr id="272" name="楕円 271"/>
        <xdr:cNvSpPr/>
      </xdr:nvSpPr>
      <xdr:spPr>
        <a:xfrm>
          <a:off x="15621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113592</xdr:rowOff>
    </xdr:from>
    <xdr:ext cx="736600" cy="259045"/>
    <xdr:sp macro="" textlink="">
      <xdr:nvSpPr>
        <xdr:cNvPr id="273" name="テキスト ボックス 272"/>
        <xdr:cNvSpPr txBox="1"/>
      </xdr:nvSpPr>
      <xdr:spPr>
        <a:xfrm>
          <a:off x="15290800" y="1040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84365</xdr:rowOff>
    </xdr:from>
    <xdr:to>
      <xdr:col>74</xdr:col>
      <xdr:colOff>31750</xdr:colOff>
      <xdr:row>60</xdr:row>
      <xdr:rowOff>14515</xdr:rowOff>
    </xdr:to>
    <xdr:sp macro="" textlink="">
      <xdr:nvSpPr>
        <xdr:cNvPr id="274" name="楕円 273"/>
        <xdr:cNvSpPr/>
      </xdr:nvSpPr>
      <xdr:spPr>
        <a:xfrm>
          <a:off x="14732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170742</xdr:rowOff>
    </xdr:from>
    <xdr:ext cx="762000" cy="259045"/>
    <xdr:sp macro="" textlink="">
      <xdr:nvSpPr>
        <xdr:cNvPr id="275" name="テキスト ボックス 274"/>
        <xdr:cNvSpPr txBox="1"/>
      </xdr:nvSpPr>
      <xdr:spPr>
        <a:xfrm>
          <a:off x="14401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35378</xdr:rowOff>
    </xdr:from>
    <xdr:to>
      <xdr:col>69</xdr:col>
      <xdr:colOff>142875</xdr:colOff>
      <xdr:row>59</xdr:row>
      <xdr:rowOff>136978</xdr:rowOff>
    </xdr:to>
    <xdr:sp macro="" textlink="">
      <xdr:nvSpPr>
        <xdr:cNvPr id="276" name="楕円 275"/>
        <xdr:cNvSpPr/>
      </xdr:nvSpPr>
      <xdr:spPr>
        <a:xfrm>
          <a:off x="13843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121755</xdr:rowOff>
    </xdr:from>
    <xdr:ext cx="762000" cy="259045"/>
    <xdr:sp macro="" textlink="">
      <xdr:nvSpPr>
        <xdr:cNvPr id="277" name="テキスト ボックス 276"/>
        <xdr:cNvSpPr txBox="1"/>
      </xdr:nvSpPr>
      <xdr:spPr>
        <a:xfrm>
          <a:off x="13512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166007</xdr:rowOff>
    </xdr:from>
    <xdr:to>
      <xdr:col>65</xdr:col>
      <xdr:colOff>53975</xdr:colOff>
      <xdr:row>60</xdr:row>
      <xdr:rowOff>96157</xdr:rowOff>
    </xdr:to>
    <xdr:sp macro="" textlink="">
      <xdr:nvSpPr>
        <xdr:cNvPr id="278" name="楕円 277"/>
        <xdr:cNvSpPr/>
      </xdr:nvSpPr>
      <xdr:spPr>
        <a:xfrm>
          <a:off x="12954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80934</xdr:rowOff>
    </xdr:from>
    <xdr:ext cx="762000" cy="259045"/>
    <xdr:sp macro="" textlink="">
      <xdr:nvSpPr>
        <xdr:cNvPr id="279" name="テキスト ボックス 278"/>
        <xdr:cNvSpPr txBox="1"/>
      </xdr:nvSpPr>
      <xdr:spPr>
        <a:xfrm>
          <a:off x="12623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に係る経常収支比率は前年度から４．２ポイント減少し，１２．３ポイントとなっている。これは前年度に補助費等で計上していた子ども・子育て支援教育保育給付費を扶助費に計上したことによるものである。比率としては，類似団体平均値と同様の数値になっている。今後も八千代町第３次行財政集中改革プランに基づき補助金を交付するのに適当な事業なのかを見極め，不要な補助金については廃止を含めた見直しを行い，また，一部事務組合に対して徹底した経費削減を要望し，負担金の軽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58964</xdr:rowOff>
    </xdr:from>
    <xdr:to>
      <xdr:col>82</xdr:col>
      <xdr:colOff>107950</xdr:colOff>
      <xdr:row>42</xdr:row>
      <xdr:rowOff>94343</xdr:rowOff>
    </xdr:to>
    <xdr:cxnSp macro="">
      <xdr:nvCxnSpPr>
        <xdr:cNvPr id="309" name="直線コネクタ 308"/>
        <xdr:cNvCxnSpPr/>
      </xdr:nvCxnSpPr>
      <xdr:spPr>
        <a:xfrm flipV="1">
          <a:off x="16510000" y="57168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66420</xdr:rowOff>
    </xdr:from>
    <xdr:ext cx="762000" cy="259045"/>
    <xdr:sp macro="" textlink="">
      <xdr:nvSpPr>
        <xdr:cNvPr id="310" name="補助費等最小値テキスト"/>
        <xdr:cNvSpPr txBox="1"/>
      </xdr:nvSpPr>
      <xdr:spPr>
        <a:xfrm>
          <a:off x="16598900" y="726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94343</xdr:rowOff>
    </xdr:from>
    <xdr:to>
      <xdr:col>82</xdr:col>
      <xdr:colOff>196850</xdr:colOff>
      <xdr:row>42</xdr:row>
      <xdr:rowOff>94343</xdr:rowOff>
    </xdr:to>
    <xdr:cxnSp macro="">
      <xdr:nvCxnSpPr>
        <xdr:cNvPr id="311" name="直線コネクタ 310"/>
        <xdr:cNvCxnSpPr/>
      </xdr:nvCxnSpPr>
      <xdr:spPr>
        <a:xfrm>
          <a:off x="16421100" y="729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145341</xdr:rowOff>
    </xdr:from>
    <xdr:ext cx="762000" cy="259045"/>
    <xdr:sp macro="" textlink="">
      <xdr:nvSpPr>
        <xdr:cNvPr id="312" name="補助費等最大値テキスト"/>
        <xdr:cNvSpPr txBox="1"/>
      </xdr:nvSpPr>
      <xdr:spPr>
        <a:xfrm>
          <a:off x="16598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58964</xdr:rowOff>
    </xdr:from>
    <xdr:to>
      <xdr:col>82</xdr:col>
      <xdr:colOff>196850</xdr:colOff>
      <xdr:row>33</xdr:row>
      <xdr:rowOff>58964</xdr:rowOff>
    </xdr:to>
    <xdr:cxnSp macro="">
      <xdr:nvCxnSpPr>
        <xdr:cNvPr id="313" name="直線コネクタ 312"/>
        <xdr:cNvCxnSpPr/>
      </xdr:nvCxnSpPr>
      <xdr:spPr>
        <a:xfrm>
          <a:off x="16421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110672</xdr:rowOff>
    </xdr:from>
    <xdr:to>
      <xdr:col>82</xdr:col>
      <xdr:colOff>107950</xdr:colOff>
      <xdr:row>39</xdr:row>
      <xdr:rowOff>53522</xdr:rowOff>
    </xdr:to>
    <xdr:cxnSp macro="">
      <xdr:nvCxnSpPr>
        <xdr:cNvPr id="314" name="直線コネクタ 313"/>
        <xdr:cNvCxnSpPr/>
      </xdr:nvCxnSpPr>
      <xdr:spPr>
        <a:xfrm flipV="1">
          <a:off x="15671800" y="6282872"/>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76399</xdr:rowOff>
    </xdr:from>
    <xdr:ext cx="762000" cy="259045"/>
    <xdr:sp macro="" textlink="">
      <xdr:nvSpPr>
        <xdr:cNvPr id="315" name="補助費等平均値テキスト"/>
        <xdr:cNvSpPr txBox="1"/>
      </xdr:nvSpPr>
      <xdr:spPr>
        <a:xfrm>
          <a:off x="16598900" y="607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16" name="フローチャート: 判断 315"/>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53522</xdr:rowOff>
    </xdr:from>
    <xdr:to>
      <xdr:col>78</xdr:col>
      <xdr:colOff>69850</xdr:colOff>
      <xdr:row>39</xdr:row>
      <xdr:rowOff>53522</xdr:rowOff>
    </xdr:to>
    <xdr:cxnSp macro="">
      <xdr:nvCxnSpPr>
        <xdr:cNvPr id="317" name="直線コネクタ 316"/>
        <xdr:cNvCxnSpPr/>
      </xdr:nvCxnSpPr>
      <xdr:spPr>
        <a:xfrm>
          <a:off x="14782800" y="6740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51707</xdr:rowOff>
    </xdr:from>
    <xdr:to>
      <xdr:col>78</xdr:col>
      <xdr:colOff>120650</xdr:colOff>
      <xdr:row>37</xdr:row>
      <xdr:rowOff>153307</xdr:rowOff>
    </xdr:to>
    <xdr:sp macro="" textlink="">
      <xdr:nvSpPr>
        <xdr:cNvPr id="318" name="フローチャート: 判断 317"/>
        <xdr:cNvSpPr/>
      </xdr:nvSpPr>
      <xdr:spPr>
        <a:xfrm>
          <a:off x="15621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163484</xdr:rowOff>
    </xdr:from>
    <xdr:ext cx="736600" cy="259045"/>
    <xdr:sp macro="" textlink="">
      <xdr:nvSpPr>
        <xdr:cNvPr id="319" name="テキスト ボックス 318"/>
        <xdr:cNvSpPr txBox="1"/>
      </xdr:nvSpPr>
      <xdr:spPr>
        <a:xfrm>
          <a:off x="15290800" y="616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20865</xdr:rowOff>
    </xdr:from>
    <xdr:to>
      <xdr:col>73</xdr:col>
      <xdr:colOff>180975</xdr:colOff>
      <xdr:row>39</xdr:row>
      <xdr:rowOff>53522</xdr:rowOff>
    </xdr:to>
    <xdr:cxnSp macro="">
      <xdr:nvCxnSpPr>
        <xdr:cNvPr id="320" name="直線コネクタ 319"/>
        <xdr:cNvCxnSpPr/>
      </xdr:nvCxnSpPr>
      <xdr:spPr>
        <a:xfrm>
          <a:off x="13893800" y="67074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51707</xdr:rowOff>
    </xdr:from>
    <xdr:to>
      <xdr:col>74</xdr:col>
      <xdr:colOff>31750</xdr:colOff>
      <xdr:row>37</xdr:row>
      <xdr:rowOff>153307</xdr:rowOff>
    </xdr:to>
    <xdr:sp macro="" textlink="">
      <xdr:nvSpPr>
        <xdr:cNvPr id="321" name="フローチャート: 判断 320"/>
        <xdr:cNvSpPr/>
      </xdr:nvSpPr>
      <xdr:spPr>
        <a:xfrm>
          <a:off x="14732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163484</xdr:rowOff>
    </xdr:from>
    <xdr:ext cx="762000" cy="259045"/>
    <xdr:sp macro="" textlink="">
      <xdr:nvSpPr>
        <xdr:cNvPr id="322" name="テキスト ボックス 321"/>
        <xdr:cNvSpPr txBox="1"/>
      </xdr:nvSpPr>
      <xdr:spPr>
        <a:xfrm>
          <a:off x="14401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39915</xdr:rowOff>
    </xdr:from>
    <xdr:to>
      <xdr:col>69</xdr:col>
      <xdr:colOff>92075</xdr:colOff>
      <xdr:row>39</xdr:row>
      <xdr:rowOff>20865</xdr:rowOff>
    </xdr:to>
    <xdr:cxnSp macro="">
      <xdr:nvCxnSpPr>
        <xdr:cNvPr id="323" name="直線コネクタ 322"/>
        <xdr:cNvCxnSpPr/>
      </xdr:nvCxnSpPr>
      <xdr:spPr>
        <a:xfrm>
          <a:off x="13004800" y="655501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89807</xdr:rowOff>
    </xdr:from>
    <xdr:to>
      <xdr:col>69</xdr:col>
      <xdr:colOff>142875</xdr:colOff>
      <xdr:row>36</xdr:row>
      <xdr:rowOff>19957</xdr:rowOff>
    </xdr:to>
    <xdr:sp macro="" textlink="">
      <xdr:nvSpPr>
        <xdr:cNvPr id="324" name="フローチャート: 判断 323"/>
        <xdr:cNvSpPr/>
      </xdr:nvSpPr>
      <xdr:spPr>
        <a:xfrm>
          <a:off x="13843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30134</xdr:rowOff>
    </xdr:from>
    <xdr:ext cx="762000" cy="259045"/>
    <xdr:sp macro="" textlink="">
      <xdr:nvSpPr>
        <xdr:cNvPr id="325" name="テキスト ボックス 324"/>
        <xdr:cNvSpPr txBox="1"/>
      </xdr:nvSpPr>
      <xdr:spPr>
        <a:xfrm>
          <a:off x="13512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122464</xdr:rowOff>
    </xdr:from>
    <xdr:to>
      <xdr:col>65</xdr:col>
      <xdr:colOff>53975</xdr:colOff>
      <xdr:row>36</xdr:row>
      <xdr:rowOff>52614</xdr:rowOff>
    </xdr:to>
    <xdr:sp macro="" textlink="">
      <xdr:nvSpPr>
        <xdr:cNvPr id="326" name="フローチャート: 判断 325"/>
        <xdr:cNvSpPr/>
      </xdr:nvSpPr>
      <xdr:spPr>
        <a:xfrm>
          <a:off x="12954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62791</xdr:rowOff>
    </xdr:from>
    <xdr:ext cx="762000" cy="259045"/>
    <xdr:sp macro="" textlink="">
      <xdr:nvSpPr>
        <xdr:cNvPr id="327" name="テキスト ボックス 326"/>
        <xdr:cNvSpPr txBox="1"/>
      </xdr:nvSpPr>
      <xdr:spPr>
        <a:xfrm>
          <a:off x="12623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33" name="楕円 332"/>
        <xdr:cNvSpPr/>
      </xdr:nvSpPr>
      <xdr:spPr>
        <a:xfrm>
          <a:off x="164592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31949</xdr:rowOff>
    </xdr:from>
    <xdr:ext cx="762000" cy="259045"/>
    <xdr:sp macro="" textlink="">
      <xdr:nvSpPr>
        <xdr:cNvPr id="334" name="補助費等該当値テキスト"/>
        <xdr:cNvSpPr txBox="1"/>
      </xdr:nvSpPr>
      <xdr:spPr>
        <a:xfrm>
          <a:off x="16598900" y="620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2722</xdr:rowOff>
    </xdr:from>
    <xdr:to>
      <xdr:col>78</xdr:col>
      <xdr:colOff>120650</xdr:colOff>
      <xdr:row>39</xdr:row>
      <xdr:rowOff>104322</xdr:rowOff>
    </xdr:to>
    <xdr:sp macro="" textlink="">
      <xdr:nvSpPr>
        <xdr:cNvPr id="335" name="楕円 334"/>
        <xdr:cNvSpPr/>
      </xdr:nvSpPr>
      <xdr:spPr>
        <a:xfrm>
          <a:off x="15621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89099</xdr:rowOff>
    </xdr:from>
    <xdr:ext cx="736600" cy="259045"/>
    <xdr:sp macro="" textlink="">
      <xdr:nvSpPr>
        <xdr:cNvPr id="336" name="テキスト ボックス 335"/>
        <xdr:cNvSpPr txBox="1"/>
      </xdr:nvSpPr>
      <xdr:spPr>
        <a:xfrm>
          <a:off x="15290800" y="677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2722</xdr:rowOff>
    </xdr:from>
    <xdr:to>
      <xdr:col>74</xdr:col>
      <xdr:colOff>31750</xdr:colOff>
      <xdr:row>39</xdr:row>
      <xdr:rowOff>104322</xdr:rowOff>
    </xdr:to>
    <xdr:sp macro="" textlink="">
      <xdr:nvSpPr>
        <xdr:cNvPr id="337" name="楕円 336"/>
        <xdr:cNvSpPr/>
      </xdr:nvSpPr>
      <xdr:spPr>
        <a:xfrm>
          <a:off x="14732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89099</xdr:rowOff>
    </xdr:from>
    <xdr:ext cx="762000" cy="259045"/>
    <xdr:sp macro="" textlink="">
      <xdr:nvSpPr>
        <xdr:cNvPr id="338" name="テキスト ボックス 337"/>
        <xdr:cNvSpPr txBox="1"/>
      </xdr:nvSpPr>
      <xdr:spPr>
        <a:xfrm>
          <a:off x="14401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141515</xdr:rowOff>
    </xdr:from>
    <xdr:to>
      <xdr:col>69</xdr:col>
      <xdr:colOff>142875</xdr:colOff>
      <xdr:row>39</xdr:row>
      <xdr:rowOff>71665</xdr:rowOff>
    </xdr:to>
    <xdr:sp macro="" textlink="">
      <xdr:nvSpPr>
        <xdr:cNvPr id="339" name="楕円 338"/>
        <xdr:cNvSpPr/>
      </xdr:nvSpPr>
      <xdr:spPr>
        <a:xfrm>
          <a:off x="13843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56442</xdr:rowOff>
    </xdr:from>
    <xdr:ext cx="762000" cy="259045"/>
    <xdr:sp macro="" textlink="">
      <xdr:nvSpPr>
        <xdr:cNvPr id="340" name="テキスト ボックス 339"/>
        <xdr:cNvSpPr txBox="1"/>
      </xdr:nvSpPr>
      <xdr:spPr>
        <a:xfrm>
          <a:off x="13512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160565</xdr:rowOff>
    </xdr:from>
    <xdr:to>
      <xdr:col>65</xdr:col>
      <xdr:colOff>53975</xdr:colOff>
      <xdr:row>38</xdr:row>
      <xdr:rowOff>90715</xdr:rowOff>
    </xdr:to>
    <xdr:sp macro="" textlink="">
      <xdr:nvSpPr>
        <xdr:cNvPr id="341" name="楕円 340"/>
        <xdr:cNvSpPr/>
      </xdr:nvSpPr>
      <xdr:spPr>
        <a:xfrm>
          <a:off x="12954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75492</xdr:rowOff>
    </xdr:from>
    <xdr:ext cx="762000" cy="259045"/>
    <xdr:sp macro="" textlink="">
      <xdr:nvSpPr>
        <xdr:cNvPr id="342" name="テキスト ボックス 341"/>
        <xdr:cNvSpPr txBox="1"/>
      </xdr:nvSpPr>
      <xdr:spPr>
        <a:xfrm>
          <a:off x="12623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過去からの地方債発行の抑制等により，公債費に係る経常収支比率は類似団体平均を大きく下回っており，平成３０年度決算で類似団体平均と比較すると９．２ポイント低くなっている。また，人口１人当たりの公債費も類似団体と比べ低くなっている。今後は給食センター施設更新事業に伴い発行する地方債及び中学校校舎建設事業の地方債の元利金償還開始等により公債費は増加することが考えられる。普通建設事業費の精査，基金の有効的な活用等により，地方債の発行を必要最小限に抑え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82</xdr:row>
      <xdr:rowOff>8128</xdr:rowOff>
    </xdr:to>
    <xdr:cxnSp macro="">
      <xdr:nvCxnSpPr>
        <xdr:cNvPr id="368" name="直線コネクタ 367"/>
        <xdr:cNvCxnSpPr/>
      </xdr:nvCxnSpPr>
      <xdr:spPr>
        <a:xfrm flipV="1">
          <a:off x="4826000" y="12759436"/>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151655</xdr:rowOff>
    </xdr:from>
    <xdr:ext cx="762000" cy="259045"/>
    <xdr:sp macro="" textlink="">
      <xdr:nvSpPr>
        <xdr:cNvPr id="369" name="公債費最小値テキスト"/>
        <xdr:cNvSpPr txBox="1"/>
      </xdr:nvSpPr>
      <xdr:spPr>
        <a:xfrm>
          <a:off x="4914900" y="1403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8128</xdr:rowOff>
    </xdr:from>
    <xdr:to>
      <xdr:col>24</xdr:col>
      <xdr:colOff>114300</xdr:colOff>
      <xdr:row>82</xdr:row>
      <xdr:rowOff>8128</xdr:rowOff>
    </xdr:to>
    <xdr:cxnSp macro="">
      <xdr:nvCxnSpPr>
        <xdr:cNvPr id="370" name="直線コネクタ 369"/>
        <xdr:cNvCxnSpPr/>
      </xdr:nvCxnSpPr>
      <xdr:spPr>
        <a:xfrm>
          <a:off x="4737100" y="1406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71"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72" name="直線コネクタ 371"/>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170434</xdr:rowOff>
    </xdr:from>
    <xdr:to>
      <xdr:col>24</xdr:col>
      <xdr:colOff>25400</xdr:colOff>
      <xdr:row>74</xdr:row>
      <xdr:rowOff>72136</xdr:rowOff>
    </xdr:to>
    <xdr:cxnSp macro="">
      <xdr:nvCxnSpPr>
        <xdr:cNvPr id="373" name="直線コネクタ 372"/>
        <xdr:cNvCxnSpPr/>
      </xdr:nvCxnSpPr>
      <xdr:spPr>
        <a:xfrm>
          <a:off x="3987800" y="1268628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148862</xdr:rowOff>
    </xdr:from>
    <xdr:ext cx="762000" cy="259045"/>
    <xdr:sp macro="" textlink="">
      <xdr:nvSpPr>
        <xdr:cNvPr id="374" name="公債費平均値テキスト"/>
        <xdr:cNvSpPr txBox="1"/>
      </xdr:nvSpPr>
      <xdr:spPr>
        <a:xfrm>
          <a:off x="4914900" y="135219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5335</xdr:rowOff>
    </xdr:from>
    <xdr:to>
      <xdr:col>24</xdr:col>
      <xdr:colOff>76200</xdr:colOff>
      <xdr:row>79</xdr:row>
      <xdr:rowOff>106935</xdr:rowOff>
    </xdr:to>
    <xdr:sp macro="" textlink="">
      <xdr:nvSpPr>
        <xdr:cNvPr id="375" name="フローチャート: 判断 374"/>
        <xdr:cNvSpPr/>
      </xdr:nvSpPr>
      <xdr:spPr>
        <a:xfrm>
          <a:off x="4775200" y="1354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161290</xdr:rowOff>
    </xdr:from>
    <xdr:to>
      <xdr:col>19</xdr:col>
      <xdr:colOff>187325</xdr:colOff>
      <xdr:row>73</xdr:row>
      <xdr:rowOff>170434</xdr:rowOff>
    </xdr:to>
    <xdr:cxnSp macro="">
      <xdr:nvCxnSpPr>
        <xdr:cNvPr id="376" name="直線コネクタ 375"/>
        <xdr:cNvCxnSpPr/>
      </xdr:nvCxnSpPr>
      <xdr:spPr>
        <a:xfrm>
          <a:off x="3098800" y="126771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32765</xdr:rowOff>
    </xdr:from>
    <xdr:to>
      <xdr:col>20</xdr:col>
      <xdr:colOff>38100</xdr:colOff>
      <xdr:row>79</xdr:row>
      <xdr:rowOff>134365</xdr:rowOff>
    </xdr:to>
    <xdr:sp macro="" textlink="">
      <xdr:nvSpPr>
        <xdr:cNvPr id="377" name="フローチャート: 判断 376"/>
        <xdr:cNvSpPr/>
      </xdr:nvSpPr>
      <xdr:spPr>
        <a:xfrm>
          <a:off x="3937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119142</xdr:rowOff>
    </xdr:from>
    <xdr:ext cx="736600" cy="259045"/>
    <xdr:sp macro="" textlink="">
      <xdr:nvSpPr>
        <xdr:cNvPr id="378" name="テキスト ボックス 377"/>
        <xdr:cNvSpPr txBox="1"/>
      </xdr:nvSpPr>
      <xdr:spPr>
        <a:xfrm>
          <a:off x="3606800" y="1366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161290</xdr:rowOff>
    </xdr:from>
    <xdr:to>
      <xdr:col>15</xdr:col>
      <xdr:colOff>98425</xdr:colOff>
      <xdr:row>74</xdr:row>
      <xdr:rowOff>8128</xdr:rowOff>
    </xdr:to>
    <xdr:cxnSp macro="">
      <xdr:nvCxnSpPr>
        <xdr:cNvPr id="379" name="直線コネクタ 378"/>
        <xdr:cNvCxnSpPr/>
      </xdr:nvCxnSpPr>
      <xdr:spPr>
        <a:xfrm flipV="1">
          <a:off x="2209800" y="126771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14478</xdr:rowOff>
    </xdr:from>
    <xdr:to>
      <xdr:col>15</xdr:col>
      <xdr:colOff>149225</xdr:colOff>
      <xdr:row>79</xdr:row>
      <xdr:rowOff>116078</xdr:rowOff>
    </xdr:to>
    <xdr:sp macro="" textlink="">
      <xdr:nvSpPr>
        <xdr:cNvPr id="380" name="フローチャート: 判断 379"/>
        <xdr:cNvSpPr/>
      </xdr:nvSpPr>
      <xdr:spPr>
        <a:xfrm>
          <a:off x="3048000" y="1355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100855</xdr:rowOff>
    </xdr:from>
    <xdr:ext cx="762000" cy="259045"/>
    <xdr:sp macro="" textlink="">
      <xdr:nvSpPr>
        <xdr:cNvPr id="381" name="テキスト ボックス 380"/>
        <xdr:cNvSpPr txBox="1"/>
      </xdr:nvSpPr>
      <xdr:spPr>
        <a:xfrm>
          <a:off x="2717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8128</xdr:rowOff>
    </xdr:from>
    <xdr:to>
      <xdr:col>11</xdr:col>
      <xdr:colOff>9525</xdr:colOff>
      <xdr:row>74</xdr:row>
      <xdr:rowOff>108712</xdr:rowOff>
    </xdr:to>
    <xdr:cxnSp macro="">
      <xdr:nvCxnSpPr>
        <xdr:cNvPr id="382" name="直線コネクタ 381"/>
        <xdr:cNvCxnSpPr/>
      </xdr:nvCxnSpPr>
      <xdr:spPr>
        <a:xfrm flipV="1">
          <a:off x="1320800" y="1269542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76200</xdr:rowOff>
    </xdr:from>
    <xdr:to>
      <xdr:col>11</xdr:col>
      <xdr:colOff>60325</xdr:colOff>
      <xdr:row>79</xdr:row>
      <xdr:rowOff>6350</xdr:rowOff>
    </xdr:to>
    <xdr:sp macro="" textlink="">
      <xdr:nvSpPr>
        <xdr:cNvPr id="383" name="フローチャート: 判断 382"/>
        <xdr:cNvSpPr/>
      </xdr:nvSpPr>
      <xdr:spPr>
        <a:xfrm>
          <a:off x="2159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162577</xdr:rowOff>
    </xdr:from>
    <xdr:ext cx="762000" cy="259045"/>
    <xdr:sp macro="" textlink="">
      <xdr:nvSpPr>
        <xdr:cNvPr id="384" name="テキスト ボックス 383"/>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85344</xdr:rowOff>
    </xdr:from>
    <xdr:to>
      <xdr:col>6</xdr:col>
      <xdr:colOff>171450</xdr:colOff>
      <xdr:row>79</xdr:row>
      <xdr:rowOff>15494</xdr:rowOff>
    </xdr:to>
    <xdr:sp macro="" textlink="">
      <xdr:nvSpPr>
        <xdr:cNvPr id="385" name="フローチャート: 判断 384"/>
        <xdr:cNvSpPr/>
      </xdr:nvSpPr>
      <xdr:spPr>
        <a:xfrm>
          <a:off x="1270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271</xdr:rowOff>
    </xdr:from>
    <xdr:ext cx="762000" cy="259045"/>
    <xdr:sp macro="" textlink="">
      <xdr:nvSpPr>
        <xdr:cNvPr id="386" name="テキスト ボックス 385"/>
        <xdr:cNvSpPr txBox="1"/>
      </xdr:nvSpPr>
      <xdr:spPr>
        <a:xfrm>
          <a:off x="939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21336</xdr:rowOff>
    </xdr:from>
    <xdr:to>
      <xdr:col>24</xdr:col>
      <xdr:colOff>76200</xdr:colOff>
      <xdr:row>74</xdr:row>
      <xdr:rowOff>122936</xdr:rowOff>
    </xdr:to>
    <xdr:sp macro="" textlink="">
      <xdr:nvSpPr>
        <xdr:cNvPr id="392" name="楕円 391"/>
        <xdr:cNvSpPr/>
      </xdr:nvSpPr>
      <xdr:spPr>
        <a:xfrm>
          <a:off x="47752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101363</xdr:rowOff>
    </xdr:from>
    <xdr:ext cx="762000" cy="259045"/>
    <xdr:sp macro="" textlink="">
      <xdr:nvSpPr>
        <xdr:cNvPr id="393" name="公債費該当値テキスト"/>
        <xdr:cNvSpPr txBox="1"/>
      </xdr:nvSpPr>
      <xdr:spPr>
        <a:xfrm>
          <a:off x="4914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119634</xdr:rowOff>
    </xdr:from>
    <xdr:to>
      <xdr:col>20</xdr:col>
      <xdr:colOff>38100</xdr:colOff>
      <xdr:row>74</xdr:row>
      <xdr:rowOff>49784</xdr:rowOff>
    </xdr:to>
    <xdr:sp macro="" textlink="">
      <xdr:nvSpPr>
        <xdr:cNvPr id="394" name="楕円 393"/>
        <xdr:cNvSpPr/>
      </xdr:nvSpPr>
      <xdr:spPr>
        <a:xfrm>
          <a:off x="3937000" y="126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59961</xdr:rowOff>
    </xdr:from>
    <xdr:ext cx="736600" cy="259045"/>
    <xdr:sp macro="" textlink="">
      <xdr:nvSpPr>
        <xdr:cNvPr id="395" name="テキスト ボックス 394"/>
        <xdr:cNvSpPr txBox="1"/>
      </xdr:nvSpPr>
      <xdr:spPr>
        <a:xfrm>
          <a:off x="3606800" y="12404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110490</xdr:rowOff>
    </xdr:from>
    <xdr:to>
      <xdr:col>15</xdr:col>
      <xdr:colOff>149225</xdr:colOff>
      <xdr:row>74</xdr:row>
      <xdr:rowOff>40640</xdr:rowOff>
    </xdr:to>
    <xdr:sp macro="" textlink="">
      <xdr:nvSpPr>
        <xdr:cNvPr id="396" name="楕円 395"/>
        <xdr:cNvSpPr/>
      </xdr:nvSpPr>
      <xdr:spPr>
        <a:xfrm>
          <a:off x="3048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50817</xdr:rowOff>
    </xdr:from>
    <xdr:ext cx="762000" cy="259045"/>
    <xdr:sp macro="" textlink="">
      <xdr:nvSpPr>
        <xdr:cNvPr id="397" name="テキスト ボックス 396"/>
        <xdr:cNvSpPr txBox="1"/>
      </xdr:nvSpPr>
      <xdr:spPr>
        <a:xfrm>
          <a:off x="2717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128778</xdr:rowOff>
    </xdr:from>
    <xdr:to>
      <xdr:col>11</xdr:col>
      <xdr:colOff>60325</xdr:colOff>
      <xdr:row>74</xdr:row>
      <xdr:rowOff>58928</xdr:rowOff>
    </xdr:to>
    <xdr:sp macro="" textlink="">
      <xdr:nvSpPr>
        <xdr:cNvPr id="398" name="楕円 397"/>
        <xdr:cNvSpPr/>
      </xdr:nvSpPr>
      <xdr:spPr>
        <a:xfrm>
          <a:off x="2159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69105</xdr:rowOff>
    </xdr:from>
    <xdr:ext cx="762000" cy="259045"/>
    <xdr:sp macro="" textlink="">
      <xdr:nvSpPr>
        <xdr:cNvPr id="399" name="テキスト ボックス 398"/>
        <xdr:cNvSpPr txBox="1"/>
      </xdr:nvSpPr>
      <xdr:spPr>
        <a:xfrm>
          <a:off x="1828800" y="124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57912</xdr:rowOff>
    </xdr:from>
    <xdr:to>
      <xdr:col>6</xdr:col>
      <xdr:colOff>171450</xdr:colOff>
      <xdr:row>74</xdr:row>
      <xdr:rowOff>159512</xdr:rowOff>
    </xdr:to>
    <xdr:sp macro="" textlink="">
      <xdr:nvSpPr>
        <xdr:cNvPr id="400" name="楕円 399"/>
        <xdr:cNvSpPr/>
      </xdr:nvSpPr>
      <xdr:spPr>
        <a:xfrm>
          <a:off x="1270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169689</xdr:rowOff>
    </xdr:from>
    <xdr:ext cx="762000" cy="259045"/>
    <xdr:sp macro="" textlink="">
      <xdr:nvSpPr>
        <xdr:cNvPr id="401" name="テキスト ボックス 400"/>
        <xdr:cNvSpPr txBox="1"/>
      </xdr:nvSpPr>
      <xdr:spPr>
        <a:xfrm>
          <a:off x="939800" y="1251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以外に係る経常収支比率は前年度に比べて５ポイント上昇し，物件費及び扶助費などが類似団体を上回っていることから，類似団体平均と比較して高い状態にある。前年度と比較し経常経費充当一般財源等の額が補助費等を除く全ての区分において増加したことが要因として考えられる。今後も八千代町第３次行財政集中改革プランに基づく徹底した経費削減を行い，また，平成２５年度の職員数１７７人を基準に定員適正化を推し進めるなど歳出の抑制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130810</xdr:rowOff>
    </xdr:from>
    <xdr:to>
      <xdr:col>82</xdr:col>
      <xdr:colOff>107950</xdr:colOff>
      <xdr:row>80</xdr:row>
      <xdr:rowOff>96520</xdr:rowOff>
    </xdr:to>
    <xdr:cxnSp macro="">
      <xdr:nvCxnSpPr>
        <xdr:cNvPr id="429" name="直線コネクタ 428"/>
        <xdr:cNvCxnSpPr/>
      </xdr:nvCxnSpPr>
      <xdr:spPr>
        <a:xfrm flipV="1">
          <a:off x="16510000" y="1264666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68597</xdr:rowOff>
    </xdr:from>
    <xdr:ext cx="762000" cy="259045"/>
    <xdr:sp macro="" textlink="">
      <xdr:nvSpPr>
        <xdr:cNvPr id="430"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96520</xdr:rowOff>
    </xdr:from>
    <xdr:to>
      <xdr:col>82</xdr:col>
      <xdr:colOff>196850</xdr:colOff>
      <xdr:row>80</xdr:row>
      <xdr:rowOff>96520</xdr:rowOff>
    </xdr:to>
    <xdr:cxnSp macro="">
      <xdr:nvCxnSpPr>
        <xdr:cNvPr id="431" name="直線コネクタ 430"/>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45737</xdr:rowOff>
    </xdr:from>
    <xdr:ext cx="762000" cy="259045"/>
    <xdr:sp macro="" textlink="">
      <xdr:nvSpPr>
        <xdr:cNvPr id="432"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130810</xdr:rowOff>
    </xdr:from>
    <xdr:to>
      <xdr:col>82</xdr:col>
      <xdr:colOff>196850</xdr:colOff>
      <xdr:row>73</xdr:row>
      <xdr:rowOff>130810</xdr:rowOff>
    </xdr:to>
    <xdr:cxnSp macro="">
      <xdr:nvCxnSpPr>
        <xdr:cNvPr id="433" name="直線コネクタ 432"/>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58420</xdr:rowOff>
    </xdr:from>
    <xdr:to>
      <xdr:col>82</xdr:col>
      <xdr:colOff>107950</xdr:colOff>
      <xdr:row>80</xdr:row>
      <xdr:rowOff>96520</xdr:rowOff>
    </xdr:to>
    <xdr:cxnSp macro="">
      <xdr:nvCxnSpPr>
        <xdr:cNvPr id="434" name="直線コネクタ 433"/>
        <xdr:cNvCxnSpPr/>
      </xdr:nvCxnSpPr>
      <xdr:spPr>
        <a:xfrm>
          <a:off x="15671800" y="1343152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8907</xdr:rowOff>
    </xdr:from>
    <xdr:ext cx="762000" cy="259045"/>
    <xdr:sp macro="" textlink="">
      <xdr:nvSpPr>
        <xdr:cNvPr id="435" name="公債費以外平均値テキスト"/>
        <xdr:cNvSpPr txBox="1"/>
      </xdr:nvSpPr>
      <xdr:spPr>
        <a:xfrm>
          <a:off x="16598900" y="1286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163830</xdr:rowOff>
    </xdr:from>
    <xdr:to>
      <xdr:col>82</xdr:col>
      <xdr:colOff>158750</xdr:colOff>
      <xdr:row>76</xdr:row>
      <xdr:rowOff>93980</xdr:rowOff>
    </xdr:to>
    <xdr:sp macro="" textlink="">
      <xdr:nvSpPr>
        <xdr:cNvPr id="436" name="フローチャート: 判断 435"/>
        <xdr:cNvSpPr/>
      </xdr:nvSpPr>
      <xdr:spPr>
        <a:xfrm>
          <a:off x="16459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130811</xdr:rowOff>
    </xdr:from>
    <xdr:to>
      <xdr:col>78</xdr:col>
      <xdr:colOff>69850</xdr:colOff>
      <xdr:row>78</xdr:row>
      <xdr:rowOff>58420</xdr:rowOff>
    </xdr:to>
    <xdr:cxnSp macro="">
      <xdr:nvCxnSpPr>
        <xdr:cNvPr id="437" name="直線コネクタ 436"/>
        <xdr:cNvCxnSpPr/>
      </xdr:nvCxnSpPr>
      <xdr:spPr>
        <a:xfrm>
          <a:off x="14782800" y="133324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49530</xdr:rowOff>
    </xdr:from>
    <xdr:to>
      <xdr:col>78</xdr:col>
      <xdr:colOff>120650</xdr:colOff>
      <xdr:row>75</xdr:row>
      <xdr:rowOff>151130</xdr:rowOff>
    </xdr:to>
    <xdr:sp macro="" textlink="">
      <xdr:nvSpPr>
        <xdr:cNvPr id="438" name="フローチャート: 判断 437"/>
        <xdr:cNvSpPr/>
      </xdr:nvSpPr>
      <xdr:spPr>
        <a:xfrm>
          <a:off x="15621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161307</xdr:rowOff>
    </xdr:from>
    <xdr:ext cx="736600" cy="259045"/>
    <xdr:sp macro="" textlink="">
      <xdr:nvSpPr>
        <xdr:cNvPr id="439" name="テキスト ボックス 438"/>
        <xdr:cNvSpPr txBox="1"/>
      </xdr:nvSpPr>
      <xdr:spPr>
        <a:xfrm>
          <a:off x="15290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77</xdr:row>
      <xdr:rowOff>130811</xdr:rowOff>
    </xdr:to>
    <xdr:cxnSp macro="">
      <xdr:nvCxnSpPr>
        <xdr:cNvPr id="440" name="直線コネクタ 439"/>
        <xdr:cNvCxnSpPr/>
      </xdr:nvCxnSpPr>
      <xdr:spPr>
        <a:xfrm>
          <a:off x="13893800" y="132257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137160</xdr:rowOff>
    </xdr:from>
    <xdr:to>
      <xdr:col>74</xdr:col>
      <xdr:colOff>31750</xdr:colOff>
      <xdr:row>75</xdr:row>
      <xdr:rowOff>67310</xdr:rowOff>
    </xdr:to>
    <xdr:sp macro="" textlink="">
      <xdr:nvSpPr>
        <xdr:cNvPr id="441" name="フローチャート: 判断 440"/>
        <xdr:cNvSpPr/>
      </xdr:nvSpPr>
      <xdr:spPr>
        <a:xfrm>
          <a:off x="14732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77487</xdr:rowOff>
    </xdr:from>
    <xdr:ext cx="762000" cy="259045"/>
    <xdr:sp macro="" textlink="">
      <xdr:nvSpPr>
        <xdr:cNvPr id="442" name="テキスト ボックス 441"/>
        <xdr:cNvSpPr txBox="1"/>
      </xdr:nvSpPr>
      <xdr:spPr>
        <a:xfrm>
          <a:off x="14401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77</xdr:row>
      <xdr:rowOff>130811</xdr:rowOff>
    </xdr:to>
    <xdr:cxnSp macro="">
      <xdr:nvCxnSpPr>
        <xdr:cNvPr id="443" name="直線コネクタ 442"/>
        <xdr:cNvCxnSpPr/>
      </xdr:nvCxnSpPr>
      <xdr:spPr>
        <a:xfrm flipV="1">
          <a:off x="13004800" y="132257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73</xdr:row>
      <xdr:rowOff>64770</xdr:rowOff>
    </xdr:from>
    <xdr:to>
      <xdr:col>69</xdr:col>
      <xdr:colOff>142875</xdr:colOff>
      <xdr:row>73</xdr:row>
      <xdr:rowOff>166370</xdr:rowOff>
    </xdr:to>
    <xdr:sp macro="" textlink="">
      <xdr:nvSpPr>
        <xdr:cNvPr id="444" name="フローチャート: 判断 443"/>
        <xdr:cNvSpPr/>
      </xdr:nvSpPr>
      <xdr:spPr>
        <a:xfrm>
          <a:off x="13843000" y="1258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5097</xdr:rowOff>
    </xdr:from>
    <xdr:ext cx="762000" cy="259045"/>
    <xdr:sp macro="" textlink="">
      <xdr:nvSpPr>
        <xdr:cNvPr id="445" name="テキスト ボックス 444"/>
        <xdr:cNvSpPr txBox="1"/>
      </xdr:nvSpPr>
      <xdr:spPr>
        <a:xfrm>
          <a:off x="13512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46" name="フローチャート: 判断 445"/>
        <xdr:cNvSpPr/>
      </xdr:nvSpPr>
      <xdr:spPr>
        <a:xfrm>
          <a:off x="12954000" y="126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50817</xdr:rowOff>
    </xdr:from>
    <xdr:ext cx="762000" cy="259045"/>
    <xdr:sp macro="" textlink="">
      <xdr:nvSpPr>
        <xdr:cNvPr id="447" name="テキスト ボックス 446"/>
        <xdr:cNvSpPr txBox="1"/>
      </xdr:nvSpPr>
      <xdr:spPr>
        <a:xfrm>
          <a:off x="12623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45720</xdr:rowOff>
    </xdr:from>
    <xdr:to>
      <xdr:col>82</xdr:col>
      <xdr:colOff>158750</xdr:colOff>
      <xdr:row>80</xdr:row>
      <xdr:rowOff>147320</xdr:rowOff>
    </xdr:to>
    <xdr:sp macro="" textlink="">
      <xdr:nvSpPr>
        <xdr:cNvPr id="453" name="楕円 452"/>
        <xdr:cNvSpPr/>
      </xdr:nvSpPr>
      <xdr:spPr>
        <a:xfrm>
          <a:off x="164592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125747</xdr:rowOff>
    </xdr:from>
    <xdr:ext cx="762000" cy="259045"/>
    <xdr:sp macro="" textlink="">
      <xdr:nvSpPr>
        <xdr:cNvPr id="454" name="公債費以外該当値テキスト"/>
        <xdr:cNvSpPr txBox="1"/>
      </xdr:nvSpPr>
      <xdr:spPr>
        <a:xfrm>
          <a:off x="16598900" y="13670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xdr:rowOff>
    </xdr:from>
    <xdr:to>
      <xdr:col>78</xdr:col>
      <xdr:colOff>120650</xdr:colOff>
      <xdr:row>78</xdr:row>
      <xdr:rowOff>109220</xdr:rowOff>
    </xdr:to>
    <xdr:sp macro="" textlink="">
      <xdr:nvSpPr>
        <xdr:cNvPr id="455" name="楕円 454"/>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56" name="テキスト ボックス 455"/>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80011</xdr:rowOff>
    </xdr:from>
    <xdr:to>
      <xdr:col>74</xdr:col>
      <xdr:colOff>31750</xdr:colOff>
      <xdr:row>78</xdr:row>
      <xdr:rowOff>10161</xdr:rowOff>
    </xdr:to>
    <xdr:sp macro="" textlink="">
      <xdr:nvSpPr>
        <xdr:cNvPr id="457" name="楕円 456"/>
        <xdr:cNvSpPr/>
      </xdr:nvSpPr>
      <xdr:spPr>
        <a:xfrm>
          <a:off x="14732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166388</xdr:rowOff>
    </xdr:from>
    <xdr:ext cx="762000" cy="259045"/>
    <xdr:sp macro="" textlink="">
      <xdr:nvSpPr>
        <xdr:cNvPr id="458" name="テキスト ボックス 457"/>
        <xdr:cNvSpPr txBox="1"/>
      </xdr:nvSpPr>
      <xdr:spPr>
        <a:xfrm>
          <a:off x="14401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59" name="楕円 458"/>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60" name="テキスト ボックス 459"/>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80011</xdr:rowOff>
    </xdr:from>
    <xdr:to>
      <xdr:col>65</xdr:col>
      <xdr:colOff>53975</xdr:colOff>
      <xdr:row>78</xdr:row>
      <xdr:rowOff>10161</xdr:rowOff>
    </xdr:to>
    <xdr:sp macro="" textlink="">
      <xdr:nvSpPr>
        <xdr:cNvPr id="461" name="楕円 460"/>
        <xdr:cNvSpPr/>
      </xdr:nvSpPr>
      <xdr:spPr>
        <a:xfrm>
          <a:off x="12954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166388</xdr:rowOff>
    </xdr:from>
    <xdr:ext cx="762000" cy="259045"/>
    <xdr:sp macro="" textlink="">
      <xdr:nvSpPr>
        <xdr:cNvPr id="462" name="テキスト ボックス 461"/>
        <xdr:cNvSpPr txBox="1"/>
      </xdr:nvSpPr>
      <xdr:spPr>
        <a:xfrm>
          <a:off x="12623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61043</xdr:rowOff>
    </xdr:from>
    <xdr:to>
      <xdr:col>29</xdr:col>
      <xdr:colOff>127000</xdr:colOff>
      <xdr:row>19</xdr:row>
      <xdr:rowOff>57206</xdr:rowOff>
    </xdr:to>
    <xdr:cxnSp macro="">
      <xdr:nvCxnSpPr>
        <xdr:cNvPr id="47" name="直線コネクタ 46"/>
        <xdr:cNvCxnSpPr/>
      </xdr:nvCxnSpPr>
      <xdr:spPr bwMode="auto">
        <a:xfrm flipV="1">
          <a:off x="5651500" y="2166068"/>
          <a:ext cx="0" cy="11963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67383</xdr:rowOff>
    </xdr:from>
    <xdr:ext cx="762000" cy="259045"/>
    <xdr:sp macro="" textlink="">
      <xdr:nvSpPr>
        <xdr:cNvPr id="48" name="人口1人当たり決算額の推移最小値テキスト130"/>
        <xdr:cNvSpPr txBox="1"/>
      </xdr:nvSpPr>
      <xdr:spPr>
        <a:xfrm>
          <a:off x="5740400" y="337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57206</xdr:rowOff>
    </xdr:from>
    <xdr:to>
      <xdr:col>30</xdr:col>
      <xdr:colOff>25400</xdr:colOff>
      <xdr:row>19</xdr:row>
      <xdr:rowOff>57206</xdr:rowOff>
    </xdr:to>
    <xdr:cxnSp macro="">
      <xdr:nvCxnSpPr>
        <xdr:cNvPr id="49" name="直線コネクタ 48"/>
        <xdr:cNvCxnSpPr/>
      </xdr:nvCxnSpPr>
      <xdr:spPr bwMode="auto">
        <a:xfrm>
          <a:off x="5562600" y="33623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147420</xdr:rowOff>
    </xdr:from>
    <xdr:ext cx="762000" cy="259045"/>
    <xdr:sp macro="" textlink="">
      <xdr:nvSpPr>
        <xdr:cNvPr id="50" name="人口1人当たり決算額の推移最大値テキスト130"/>
        <xdr:cNvSpPr txBox="1"/>
      </xdr:nvSpPr>
      <xdr:spPr>
        <a:xfrm>
          <a:off x="5740400" y="1909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61043</xdr:rowOff>
    </xdr:from>
    <xdr:to>
      <xdr:col>30</xdr:col>
      <xdr:colOff>25400</xdr:colOff>
      <xdr:row>12</xdr:row>
      <xdr:rowOff>61043</xdr:rowOff>
    </xdr:to>
    <xdr:cxnSp macro="">
      <xdr:nvCxnSpPr>
        <xdr:cNvPr id="51" name="直線コネクタ 50"/>
        <xdr:cNvCxnSpPr/>
      </xdr:nvCxnSpPr>
      <xdr:spPr bwMode="auto">
        <a:xfrm>
          <a:off x="5562600" y="2166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57206</xdr:rowOff>
    </xdr:from>
    <xdr:to>
      <xdr:col>29</xdr:col>
      <xdr:colOff>127000</xdr:colOff>
      <xdr:row>19</xdr:row>
      <xdr:rowOff>109360</xdr:rowOff>
    </xdr:to>
    <xdr:cxnSp macro="">
      <xdr:nvCxnSpPr>
        <xdr:cNvPr id="52" name="直線コネクタ 51"/>
        <xdr:cNvCxnSpPr/>
      </xdr:nvCxnSpPr>
      <xdr:spPr bwMode="auto">
        <a:xfrm flipV="1">
          <a:off x="5003800" y="3362381"/>
          <a:ext cx="647700" cy="52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49157</xdr:rowOff>
    </xdr:from>
    <xdr:ext cx="762000" cy="259045"/>
    <xdr:sp macro="" textlink="">
      <xdr:nvSpPr>
        <xdr:cNvPr id="53" name="人口1人当たり決算額の推移平均値テキスト130"/>
        <xdr:cNvSpPr txBox="1"/>
      </xdr:nvSpPr>
      <xdr:spPr>
        <a:xfrm>
          <a:off x="5740400" y="24970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32630</xdr:rowOff>
    </xdr:from>
    <xdr:to>
      <xdr:col>29</xdr:col>
      <xdr:colOff>177800</xdr:colOff>
      <xdr:row>15</xdr:row>
      <xdr:rowOff>134230</xdr:rowOff>
    </xdr:to>
    <xdr:sp macro="" textlink="">
      <xdr:nvSpPr>
        <xdr:cNvPr id="54" name="フローチャート: 判断 53"/>
        <xdr:cNvSpPr/>
      </xdr:nvSpPr>
      <xdr:spPr bwMode="auto">
        <a:xfrm>
          <a:off x="5600700" y="26520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109360</xdr:rowOff>
    </xdr:from>
    <xdr:to>
      <xdr:col>26</xdr:col>
      <xdr:colOff>50800</xdr:colOff>
      <xdr:row>19</xdr:row>
      <xdr:rowOff>154655</xdr:rowOff>
    </xdr:to>
    <xdr:cxnSp macro="">
      <xdr:nvCxnSpPr>
        <xdr:cNvPr id="55" name="直線コネクタ 54"/>
        <xdr:cNvCxnSpPr/>
      </xdr:nvCxnSpPr>
      <xdr:spPr bwMode="auto">
        <a:xfrm flipV="1">
          <a:off x="4305300" y="3414535"/>
          <a:ext cx="698500" cy="45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72308</xdr:rowOff>
    </xdr:from>
    <xdr:to>
      <xdr:col>26</xdr:col>
      <xdr:colOff>101600</xdr:colOff>
      <xdr:row>16</xdr:row>
      <xdr:rowOff>2458</xdr:rowOff>
    </xdr:to>
    <xdr:sp macro="" textlink="">
      <xdr:nvSpPr>
        <xdr:cNvPr id="56" name="フローチャート: 判断 55"/>
        <xdr:cNvSpPr/>
      </xdr:nvSpPr>
      <xdr:spPr bwMode="auto">
        <a:xfrm>
          <a:off x="4953000" y="2691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12635</xdr:rowOff>
    </xdr:from>
    <xdr:ext cx="736600" cy="259045"/>
    <xdr:sp macro="" textlink="">
      <xdr:nvSpPr>
        <xdr:cNvPr id="57" name="テキスト ボックス 56"/>
        <xdr:cNvSpPr txBox="1"/>
      </xdr:nvSpPr>
      <xdr:spPr>
        <a:xfrm>
          <a:off x="4622800" y="2460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154655</xdr:rowOff>
    </xdr:from>
    <xdr:to>
      <xdr:col>22</xdr:col>
      <xdr:colOff>114300</xdr:colOff>
      <xdr:row>19</xdr:row>
      <xdr:rowOff>155161</xdr:rowOff>
    </xdr:to>
    <xdr:cxnSp macro="">
      <xdr:nvCxnSpPr>
        <xdr:cNvPr id="58" name="直線コネクタ 57"/>
        <xdr:cNvCxnSpPr/>
      </xdr:nvCxnSpPr>
      <xdr:spPr bwMode="auto">
        <a:xfrm flipV="1">
          <a:off x="3606800" y="3459830"/>
          <a:ext cx="698500" cy="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98908</xdr:rowOff>
    </xdr:from>
    <xdr:to>
      <xdr:col>22</xdr:col>
      <xdr:colOff>165100</xdr:colOff>
      <xdr:row>16</xdr:row>
      <xdr:rowOff>29058</xdr:rowOff>
    </xdr:to>
    <xdr:sp macro="" textlink="">
      <xdr:nvSpPr>
        <xdr:cNvPr id="59" name="フローチャート: 判断 58"/>
        <xdr:cNvSpPr/>
      </xdr:nvSpPr>
      <xdr:spPr bwMode="auto">
        <a:xfrm>
          <a:off x="4254500" y="2718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39235</xdr:rowOff>
    </xdr:from>
    <xdr:ext cx="762000" cy="259045"/>
    <xdr:sp macro="" textlink="">
      <xdr:nvSpPr>
        <xdr:cNvPr id="60" name="テキスト ボックス 59"/>
        <xdr:cNvSpPr txBox="1"/>
      </xdr:nvSpPr>
      <xdr:spPr>
        <a:xfrm>
          <a:off x="3924300" y="2487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155161</xdr:rowOff>
    </xdr:from>
    <xdr:to>
      <xdr:col>18</xdr:col>
      <xdr:colOff>177800</xdr:colOff>
      <xdr:row>20</xdr:row>
      <xdr:rowOff>8629</xdr:rowOff>
    </xdr:to>
    <xdr:cxnSp macro="">
      <xdr:nvCxnSpPr>
        <xdr:cNvPr id="61" name="直線コネクタ 60"/>
        <xdr:cNvCxnSpPr/>
      </xdr:nvCxnSpPr>
      <xdr:spPr bwMode="auto">
        <a:xfrm flipV="1">
          <a:off x="2908300" y="3460336"/>
          <a:ext cx="698500" cy="24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124037</xdr:rowOff>
    </xdr:from>
    <xdr:to>
      <xdr:col>19</xdr:col>
      <xdr:colOff>38100</xdr:colOff>
      <xdr:row>16</xdr:row>
      <xdr:rowOff>54187</xdr:rowOff>
    </xdr:to>
    <xdr:sp macro="" textlink="">
      <xdr:nvSpPr>
        <xdr:cNvPr id="62" name="フローチャート: 判断 61"/>
        <xdr:cNvSpPr/>
      </xdr:nvSpPr>
      <xdr:spPr bwMode="auto">
        <a:xfrm>
          <a:off x="3556000" y="27434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64364</xdr:rowOff>
    </xdr:from>
    <xdr:ext cx="762000" cy="259045"/>
    <xdr:sp macro="" textlink="">
      <xdr:nvSpPr>
        <xdr:cNvPr id="63" name="テキスト ボックス 62"/>
        <xdr:cNvSpPr txBox="1"/>
      </xdr:nvSpPr>
      <xdr:spPr>
        <a:xfrm>
          <a:off x="3225800" y="25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50379</xdr:rowOff>
    </xdr:from>
    <xdr:to>
      <xdr:col>15</xdr:col>
      <xdr:colOff>101600</xdr:colOff>
      <xdr:row>16</xdr:row>
      <xdr:rowOff>151979</xdr:rowOff>
    </xdr:to>
    <xdr:sp macro="" textlink="">
      <xdr:nvSpPr>
        <xdr:cNvPr id="64" name="フローチャート: 判断 63"/>
        <xdr:cNvSpPr/>
      </xdr:nvSpPr>
      <xdr:spPr bwMode="auto">
        <a:xfrm>
          <a:off x="2857500" y="2841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162156</xdr:rowOff>
    </xdr:from>
    <xdr:ext cx="762000" cy="259045"/>
    <xdr:sp macro="" textlink="">
      <xdr:nvSpPr>
        <xdr:cNvPr id="65" name="テキスト ボックス 64"/>
        <xdr:cNvSpPr txBox="1"/>
      </xdr:nvSpPr>
      <xdr:spPr>
        <a:xfrm>
          <a:off x="2527300" y="261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6406</xdr:rowOff>
    </xdr:from>
    <xdr:to>
      <xdr:col>29</xdr:col>
      <xdr:colOff>177800</xdr:colOff>
      <xdr:row>19</xdr:row>
      <xdr:rowOff>108006</xdr:rowOff>
    </xdr:to>
    <xdr:sp macro="" textlink="">
      <xdr:nvSpPr>
        <xdr:cNvPr id="71" name="楕円 70"/>
        <xdr:cNvSpPr/>
      </xdr:nvSpPr>
      <xdr:spPr bwMode="auto">
        <a:xfrm>
          <a:off x="5600700" y="3311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86433</xdr:rowOff>
    </xdr:from>
    <xdr:ext cx="762000" cy="259045"/>
    <xdr:sp macro="" textlink="">
      <xdr:nvSpPr>
        <xdr:cNvPr id="72" name="人口1人当たり決算額の推移該当値テキスト130"/>
        <xdr:cNvSpPr txBox="1"/>
      </xdr:nvSpPr>
      <xdr:spPr>
        <a:xfrm>
          <a:off x="5740400" y="3220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58560</xdr:rowOff>
    </xdr:from>
    <xdr:to>
      <xdr:col>26</xdr:col>
      <xdr:colOff>101600</xdr:colOff>
      <xdr:row>19</xdr:row>
      <xdr:rowOff>160160</xdr:rowOff>
    </xdr:to>
    <xdr:sp macro="" textlink="">
      <xdr:nvSpPr>
        <xdr:cNvPr id="73" name="楕円 72"/>
        <xdr:cNvSpPr/>
      </xdr:nvSpPr>
      <xdr:spPr bwMode="auto">
        <a:xfrm>
          <a:off x="4953000" y="3363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144937</xdr:rowOff>
    </xdr:from>
    <xdr:ext cx="736600" cy="259045"/>
    <xdr:sp macro="" textlink="">
      <xdr:nvSpPr>
        <xdr:cNvPr id="74" name="テキスト ボックス 73"/>
        <xdr:cNvSpPr txBox="1"/>
      </xdr:nvSpPr>
      <xdr:spPr>
        <a:xfrm>
          <a:off x="4622800" y="3450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103855</xdr:rowOff>
    </xdr:from>
    <xdr:to>
      <xdr:col>22</xdr:col>
      <xdr:colOff>165100</xdr:colOff>
      <xdr:row>20</xdr:row>
      <xdr:rowOff>34005</xdr:rowOff>
    </xdr:to>
    <xdr:sp macro="" textlink="">
      <xdr:nvSpPr>
        <xdr:cNvPr id="75" name="楕円 74"/>
        <xdr:cNvSpPr/>
      </xdr:nvSpPr>
      <xdr:spPr bwMode="auto">
        <a:xfrm>
          <a:off x="4254500" y="3409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18782</xdr:rowOff>
    </xdr:from>
    <xdr:ext cx="762000" cy="259045"/>
    <xdr:sp macro="" textlink="">
      <xdr:nvSpPr>
        <xdr:cNvPr id="76" name="テキスト ボックス 75"/>
        <xdr:cNvSpPr txBox="1"/>
      </xdr:nvSpPr>
      <xdr:spPr>
        <a:xfrm>
          <a:off x="3924300" y="3495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104361</xdr:rowOff>
    </xdr:from>
    <xdr:to>
      <xdr:col>19</xdr:col>
      <xdr:colOff>38100</xdr:colOff>
      <xdr:row>20</xdr:row>
      <xdr:rowOff>34511</xdr:rowOff>
    </xdr:to>
    <xdr:sp macro="" textlink="">
      <xdr:nvSpPr>
        <xdr:cNvPr id="77" name="楕円 76"/>
        <xdr:cNvSpPr/>
      </xdr:nvSpPr>
      <xdr:spPr bwMode="auto">
        <a:xfrm>
          <a:off x="3556000" y="3409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19288</xdr:rowOff>
    </xdr:from>
    <xdr:ext cx="762000" cy="259045"/>
    <xdr:sp macro="" textlink="">
      <xdr:nvSpPr>
        <xdr:cNvPr id="78" name="テキスト ボックス 77"/>
        <xdr:cNvSpPr txBox="1"/>
      </xdr:nvSpPr>
      <xdr:spPr>
        <a:xfrm>
          <a:off x="3225800" y="3495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129279</xdr:rowOff>
    </xdr:from>
    <xdr:to>
      <xdr:col>15</xdr:col>
      <xdr:colOff>101600</xdr:colOff>
      <xdr:row>20</xdr:row>
      <xdr:rowOff>59429</xdr:rowOff>
    </xdr:to>
    <xdr:sp macro="" textlink="">
      <xdr:nvSpPr>
        <xdr:cNvPr id="79" name="楕円 78"/>
        <xdr:cNvSpPr/>
      </xdr:nvSpPr>
      <xdr:spPr bwMode="auto">
        <a:xfrm>
          <a:off x="2857500" y="3434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44206</xdr:rowOff>
    </xdr:from>
    <xdr:ext cx="762000" cy="259045"/>
    <xdr:sp macro="" textlink="">
      <xdr:nvSpPr>
        <xdr:cNvPr id="80" name="テキスト ボックス 79"/>
        <xdr:cNvSpPr txBox="1"/>
      </xdr:nvSpPr>
      <xdr:spPr>
        <a:xfrm>
          <a:off x="2527300" y="352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7" name="直線コネクタ 96"/>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8" name="テキスト ボックス 97"/>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9" name="直線コネクタ 98"/>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0" name="テキスト ボックス 99"/>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1" name="直線コネクタ 100"/>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2" name="テキスト ボックス 101"/>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3" name="直線コネクタ 102"/>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4" name="テキスト ボックス 103"/>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252638</xdr:rowOff>
    </xdr:from>
    <xdr:to>
      <xdr:col>29</xdr:col>
      <xdr:colOff>127000</xdr:colOff>
      <xdr:row>37</xdr:row>
      <xdr:rowOff>146431</xdr:rowOff>
    </xdr:to>
    <xdr:cxnSp macro="">
      <xdr:nvCxnSpPr>
        <xdr:cNvPr id="108" name="直線コネクタ 107"/>
        <xdr:cNvCxnSpPr/>
      </xdr:nvCxnSpPr>
      <xdr:spPr bwMode="auto">
        <a:xfrm flipV="1">
          <a:off x="5651500" y="6177188"/>
          <a:ext cx="0" cy="10939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156608</xdr:rowOff>
    </xdr:from>
    <xdr:ext cx="762000" cy="259045"/>
    <xdr:sp macro="" textlink="">
      <xdr:nvSpPr>
        <xdr:cNvPr id="109" name="人口1人当たり決算額の推移最小値テキスト445"/>
        <xdr:cNvSpPr txBox="1"/>
      </xdr:nvSpPr>
      <xdr:spPr>
        <a:xfrm>
          <a:off x="5740400" y="7281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146431</xdr:rowOff>
    </xdr:from>
    <xdr:to>
      <xdr:col>30</xdr:col>
      <xdr:colOff>25400</xdr:colOff>
      <xdr:row>37</xdr:row>
      <xdr:rowOff>146431</xdr:rowOff>
    </xdr:to>
    <xdr:cxnSp macro="">
      <xdr:nvCxnSpPr>
        <xdr:cNvPr id="110" name="直線コネクタ 109"/>
        <xdr:cNvCxnSpPr/>
      </xdr:nvCxnSpPr>
      <xdr:spPr bwMode="auto">
        <a:xfrm>
          <a:off x="5562600" y="72711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167565</xdr:rowOff>
    </xdr:from>
    <xdr:ext cx="762000" cy="259045"/>
    <xdr:sp macro="" textlink="">
      <xdr:nvSpPr>
        <xdr:cNvPr id="111" name="人口1人当たり決算額の推移最大値テキスト445"/>
        <xdr:cNvSpPr txBox="1"/>
      </xdr:nvSpPr>
      <xdr:spPr>
        <a:xfrm>
          <a:off x="5740400" y="592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252638</xdr:rowOff>
    </xdr:from>
    <xdr:to>
      <xdr:col>30</xdr:col>
      <xdr:colOff>25400</xdr:colOff>
      <xdr:row>33</xdr:row>
      <xdr:rowOff>252638</xdr:rowOff>
    </xdr:to>
    <xdr:cxnSp macro="">
      <xdr:nvCxnSpPr>
        <xdr:cNvPr id="112" name="直線コネクタ 111"/>
        <xdr:cNvCxnSpPr/>
      </xdr:nvCxnSpPr>
      <xdr:spPr bwMode="auto">
        <a:xfrm>
          <a:off x="5562600" y="6177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146431</xdr:rowOff>
    </xdr:from>
    <xdr:to>
      <xdr:col>29</xdr:col>
      <xdr:colOff>127000</xdr:colOff>
      <xdr:row>37</xdr:row>
      <xdr:rowOff>175692</xdr:rowOff>
    </xdr:to>
    <xdr:cxnSp macro="">
      <xdr:nvCxnSpPr>
        <xdr:cNvPr id="113" name="直線コネクタ 112"/>
        <xdr:cNvCxnSpPr/>
      </xdr:nvCxnSpPr>
      <xdr:spPr bwMode="auto">
        <a:xfrm flipV="1">
          <a:off x="5003800" y="7271131"/>
          <a:ext cx="647700" cy="29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234550</xdr:rowOff>
    </xdr:from>
    <xdr:ext cx="762000" cy="259045"/>
    <xdr:sp macro="" textlink="">
      <xdr:nvSpPr>
        <xdr:cNvPr id="114" name="人口1人当たり決算額の推移平均値テキスト445"/>
        <xdr:cNvSpPr txBox="1"/>
      </xdr:nvSpPr>
      <xdr:spPr>
        <a:xfrm>
          <a:off x="5740400" y="6502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46573</xdr:rowOff>
    </xdr:from>
    <xdr:to>
      <xdr:col>29</xdr:col>
      <xdr:colOff>177800</xdr:colOff>
      <xdr:row>35</xdr:row>
      <xdr:rowOff>148173</xdr:rowOff>
    </xdr:to>
    <xdr:sp macro="" textlink="">
      <xdr:nvSpPr>
        <xdr:cNvPr id="115" name="フローチャート: 判断 114"/>
        <xdr:cNvSpPr/>
      </xdr:nvSpPr>
      <xdr:spPr bwMode="auto">
        <a:xfrm>
          <a:off x="5600700" y="6656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175692</xdr:rowOff>
    </xdr:from>
    <xdr:to>
      <xdr:col>26</xdr:col>
      <xdr:colOff>50800</xdr:colOff>
      <xdr:row>37</xdr:row>
      <xdr:rowOff>196586</xdr:rowOff>
    </xdr:to>
    <xdr:cxnSp macro="">
      <xdr:nvCxnSpPr>
        <xdr:cNvPr id="116" name="直線コネクタ 115"/>
        <xdr:cNvCxnSpPr/>
      </xdr:nvCxnSpPr>
      <xdr:spPr bwMode="auto">
        <a:xfrm flipV="1">
          <a:off x="4305300" y="7300392"/>
          <a:ext cx="698500" cy="20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329443</xdr:rowOff>
    </xdr:from>
    <xdr:to>
      <xdr:col>26</xdr:col>
      <xdr:colOff>101600</xdr:colOff>
      <xdr:row>35</xdr:row>
      <xdr:rowOff>88143</xdr:rowOff>
    </xdr:to>
    <xdr:sp macro="" textlink="">
      <xdr:nvSpPr>
        <xdr:cNvPr id="117" name="フローチャート: 判断 116"/>
        <xdr:cNvSpPr/>
      </xdr:nvSpPr>
      <xdr:spPr bwMode="auto">
        <a:xfrm>
          <a:off x="4953000" y="65968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98320</xdr:rowOff>
    </xdr:from>
    <xdr:ext cx="736600" cy="259045"/>
    <xdr:sp macro="" textlink="">
      <xdr:nvSpPr>
        <xdr:cNvPr id="118" name="テキスト ボックス 117"/>
        <xdr:cNvSpPr txBox="1"/>
      </xdr:nvSpPr>
      <xdr:spPr>
        <a:xfrm>
          <a:off x="4622800" y="6365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95865</xdr:rowOff>
    </xdr:from>
    <xdr:to>
      <xdr:col>22</xdr:col>
      <xdr:colOff>114300</xdr:colOff>
      <xdr:row>37</xdr:row>
      <xdr:rowOff>196586</xdr:rowOff>
    </xdr:to>
    <xdr:cxnSp macro="">
      <xdr:nvCxnSpPr>
        <xdr:cNvPr id="119" name="直線コネクタ 118"/>
        <xdr:cNvCxnSpPr/>
      </xdr:nvCxnSpPr>
      <xdr:spPr bwMode="auto">
        <a:xfrm>
          <a:off x="3606800" y="7220565"/>
          <a:ext cx="698500" cy="100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46893</xdr:rowOff>
    </xdr:from>
    <xdr:to>
      <xdr:col>22</xdr:col>
      <xdr:colOff>165100</xdr:colOff>
      <xdr:row>35</xdr:row>
      <xdr:rowOff>148493</xdr:rowOff>
    </xdr:to>
    <xdr:sp macro="" textlink="">
      <xdr:nvSpPr>
        <xdr:cNvPr id="120" name="フローチャート: 判断 119"/>
        <xdr:cNvSpPr/>
      </xdr:nvSpPr>
      <xdr:spPr bwMode="auto">
        <a:xfrm>
          <a:off x="4254500" y="665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158671</xdr:rowOff>
    </xdr:from>
    <xdr:ext cx="762000" cy="259045"/>
    <xdr:sp macro="" textlink="">
      <xdr:nvSpPr>
        <xdr:cNvPr id="121" name="テキスト ボックス 120"/>
        <xdr:cNvSpPr txBox="1"/>
      </xdr:nvSpPr>
      <xdr:spPr>
        <a:xfrm>
          <a:off x="3924300" y="6426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23307</xdr:rowOff>
    </xdr:from>
    <xdr:to>
      <xdr:col>18</xdr:col>
      <xdr:colOff>177800</xdr:colOff>
      <xdr:row>37</xdr:row>
      <xdr:rowOff>95865</xdr:rowOff>
    </xdr:to>
    <xdr:cxnSp macro="">
      <xdr:nvCxnSpPr>
        <xdr:cNvPr id="122" name="直線コネクタ 121"/>
        <xdr:cNvCxnSpPr/>
      </xdr:nvCxnSpPr>
      <xdr:spPr bwMode="auto">
        <a:xfrm>
          <a:off x="2908300" y="7148007"/>
          <a:ext cx="698500" cy="72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58598</xdr:rowOff>
    </xdr:from>
    <xdr:to>
      <xdr:col>19</xdr:col>
      <xdr:colOff>38100</xdr:colOff>
      <xdr:row>35</xdr:row>
      <xdr:rowOff>160198</xdr:rowOff>
    </xdr:to>
    <xdr:sp macro="" textlink="">
      <xdr:nvSpPr>
        <xdr:cNvPr id="123" name="フローチャート: 判断 122"/>
        <xdr:cNvSpPr/>
      </xdr:nvSpPr>
      <xdr:spPr bwMode="auto">
        <a:xfrm>
          <a:off x="3556000" y="66689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170375</xdr:rowOff>
    </xdr:from>
    <xdr:ext cx="762000" cy="259045"/>
    <xdr:sp macro="" textlink="">
      <xdr:nvSpPr>
        <xdr:cNvPr id="124" name="テキスト ボックス 123"/>
        <xdr:cNvSpPr txBox="1"/>
      </xdr:nvSpPr>
      <xdr:spPr>
        <a:xfrm>
          <a:off x="3225800" y="643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123383</xdr:rowOff>
    </xdr:from>
    <xdr:to>
      <xdr:col>15</xdr:col>
      <xdr:colOff>101600</xdr:colOff>
      <xdr:row>35</xdr:row>
      <xdr:rowOff>224983</xdr:rowOff>
    </xdr:to>
    <xdr:sp macro="" textlink="">
      <xdr:nvSpPr>
        <xdr:cNvPr id="125" name="フローチャート: 判断 124"/>
        <xdr:cNvSpPr/>
      </xdr:nvSpPr>
      <xdr:spPr bwMode="auto">
        <a:xfrm>
          <a:off x="2857500" y="6733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235160</xdr:rowOff>
    </xdr:from>
    <xdr:ext cx="762000" cy="259045"/>
    <xdr:sp macro="" textlink="">
      <xdr:nvSpPr>
        <xdr:cNvPr id="126" name="テキスト ボックス 125"/>
        <xdr:cNvSpPr txBox="1"/>
      </xdr:nvSpPr>
      <xdr:spPr>
        <a:xfrm>
          <a:off x="2527300" y="6502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95631</xdr:rowOff>
    </xdr:from>
    <xdr:to>
      <xdr:col>29</xdr:col>
      <xdr:colOff>177800</xdr:colOff>
      <xdr:row>37</xdr:row>
      <xdr:rowOff>197231</xdr:rowOff>
    </xdr:to>
    <xdr:sp macro="" textlink="">
      <xdr:nvSpPr>
        <xdr:cNvPr id="132" name="楕円 131"/>
        <xdr:cNvSpPr/>
      </xdr:nvSpPr>
      <xdr:spPr bwMode="auto">
        <a:xfrm>
          <a:off x="5600700" y="7220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4208</xdr:rowOff>
    </xdr:from>
    <xdr:ext cx="762000" cy="259045"/>
    <xdr:sp macro="" textlink="">
      <xdr:nvSpPr>
        <xdr:cNvPr id="133" name="人口1人当たり決算額の推移該当値テキスト445"/>
        <xdr:cNvSpPr txBox="1"/>
      </xdr:nvSpPr>
      <xdr:spPr>
        <a:xfrm>
          <a:off x="5740400" y="712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124892</xdr:rowOff>
    </xdr:from>
    <xdr:to>
      <xdr:col>26</xdr:col>
      <xdr:colOff>101600</xdr:colOff>
      <xdr:row>37</xdr:row>
      <xdr:rowOff>226492</xdr:rowOff>
    </xdr:to>
    <xdr:sp macro="" textlink="">
      <xdr:nvSpPr>
        <xdr:cNvPr id="134" name="楕円 133"/>
        <xdr:cNvSpPr/>
      </xdr:nvSpPr>
      <xdr:spPr bwMode="auto">
        <a:xfrm>
          <a:off x="4953000" y="7249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211269</xdr:rowOff>
    </xdr:from>
    <xdr:ext cx="736600" cy="259045"/>
    <xdr:sp macro="" textlink="">
      <xdr:nvSpPr>
        <xdr:cNvPr id="135" name="テキスト ボックス 134"/>
        <xdr:cNvSpPr txBox="1"/>
      </xdr:nvSpPr>
      <xdr:spPr>
        <a:xfrm>
          <a:off x="4622800" y="7335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145786</xdr:rowOff>
    </xdr:from>
    <xdr:to>
      <xdr:col>22</xdr:col>
      <xdr:colOff>165100</xdr:colOff>
      <xdr:row>37</xdr:row>
      <xdr:rowOff>247386</xdr:rowOff>
    </xdr:to>
    <xdr:sp macro="" textlink="">
      <xdr:nvSpPr>
        <xdr:cNvPr id="136" name="楕円 135"/>
        <xdr:cNvSpPr/>
      </xdr:nvSpPr>
      <xdr:spPr bwMode="auto">
        <a:xfrm>
          <a:off x="4254500" y="7270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232163</xdr:rowOff>
    </xdr:from>
    <xdr:ext cx="762000" cy="259045"/>
    <xdr:sp macro="" textlink="">
      <xdr:nvSpPr>
        <xdr:cNvPr id="137" name="テキスト ボックス 136"/>
        <xdr:cNvSpPr txBox="1"/>
      </xdr:nvSpPr>
      <xdr:spPr>
        <a:xfrm>
          <a:off x="3924300" y="735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45065</xdr:rowOff>
    </xdr:from>
    <xdr:to>
      <xdr:col>19</xdr:col>
      <xdr:colOff>38100</xdr:colOff>
      <xdr:row>37</xdr:row>
      <xdr:rowOff>146665</xdr:rowOff>
    </xdr:to>
    <xdr:sp macro="" textlink="">
      <xdr:nvSpPr>
        <xdr:cNvPr id="138" name="楕円 137"/>
        <xdr:cNvSpPr/>
      </xdr:nvSpPr>
      <xdr:spPr bwMode="auto">
        <a:xfrm>
          <a:off x="3556000" y="7169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131442</xdr:rowOff>
    </xdr:from>
    <xdr:ext cx="762000" cy="259045"/>
    <xdr:sp macro="" textlink="">
      <xdr:nvSpPr>
        <xdr:cNvPr id="139" name="テキスト ボックス 138"/>
        <xdr:cNvSpPr txBox="1"/>
      </xdr:nvSpPr>
      <xdr:spPr>
        <a:xfrm>
          <a:off x="3225800" y="7256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143957</xdr:rowOff>
    </xdr:from>
    <xdr:to>
      <xdr:col>15</xdr:col>
      <xdr:colOff>101600</xdr:colOff>
      <xdr:row>37</xdr:row>
      <xdr:rowOff>74107</xdr:rowOff>
    </xdr:to>
    <xdr:sp macro="" textlink="">
      <xdr:nvSpPr>
        <xdr:cNvPr id="140" name="楕円 139"/>
        <xdr:cNvSpPr/>
      </xdr:nvSpPr>
      <xdr:spPr bwMode="auto">
        <a:xfrm>
          <a:off x="2857500" y="7097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58884</xdr:rowOff>
    </xdr:from>
    <xdr:ext cx="762000" cy="259045"/>
    <xdr:sp macro="" textlink="">
      <xdr:nvSpPr>
        <xdr:cNvPr id="141" name="テキスト ボックス 140"/>
        <xdr:cNvSpPr txBox="1"/>
      </xdr:nvSpPr>
      <xdr:spPr>
        <a:xfrm>
          <a:off x="2527300" y="718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22,286
21,061
58.99
8,605,265
8,113,935
444,574
5,228,453
7,446,657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166054</xdr:rowOff>
    </xdr:from>
    <xdr:to>
      <xdr:col>24</xdr:col>
      <xdr:colOff>62865</xdr:colOff>
      <xdr:row>37</xdr:row>
      <xdr:rowOff>144288</xdr:rowOff>
    </xdr:to>
    <xdr:cxnSp macro="">
      <xdr:nvCxnSpPr>
        <xdr:cNvPr id="58" name="直線コネクタ 57"/>
        <xdr:cNvCxnSpPr/>
      </xdr:nvCxnSpPr>
      <xdr:spPr>
        <a:xfrm flipV="1">
          <a:off x="4633595" y="5309554"/>
          <a:ext cx="1270" cy="117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148115</xdr:rowOff>
    </xdr:from>
    <xdr:ext cx="534377" cy="259045"/>
    <xdr:sp macro="" textlink="">
      <xdr:nvSpPr>
        <xdr:cNvPr id="59" name="人件費最小値テキスト"/>
        <xdr:cNvSpPr txBox="1"/>
      </xdr:nvSpPr>
      <xdr:spPr>
        <a:xfrm>
          <a:off x="4686300" y="649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144288</xdr:rowOff>
    </xdr:from>
    <xdr:to>
      <xdr:col>24</xdr:col>
      <xdr:colOff>152400</xdr:colOff>
      <xdr:row>37</xdr:row>
      <xdr:rowOff>144288</xdr:rowOff>
    </xdr:to>
    <xdr:cxnSp macro="">
      <xdr:nvCxnSpPr>
        <xdr:cNvPr id="60" name="直線コネクタ 59"/>
        <xdr:cNvCxnSpPr/>
      </xdr:nvCxnSpPr>
      <xdr:spPr>
        <a:xfrm>
          <a:off x="4546600" y="648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112731</xdr:rowOff>
    </xdr:from>
    <xdr:ext cx="599010" cy="259045"/>
    <xdr:sp macro="" textlink="">
      <xdr:nvSpPr>
        <xdr:cNvPr id="61" name="人件費最大値テキスト"/>
        <xdr:cNvSpPr txBox="1"/>
      </xdr:nvSpPr>
      <xdr:spPr>
        <a:xfrm>
          <a:off x="4686300" y="5084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166054</xdr:rowOff>
    </xdr:from>
    <xdr:to>
      <xdr:col>24</xdr:col>
      <xdr:colOff>152400</xdr:colOff>
      <xdr:row>30</xdr:row>
      <xdr:rowOff>166054</xdr:rowOff>
    </xdr:to>
    <xdr:cxnSp macro="">
      <xdr:nvCxnSpPr>
        <xdr:cNvPr id="62" name="直線コネクタ 61"/>
        <xdr:cNvCxnSpPr/>
      </xdr:nvCxnSpPr>
      <xdr:spPr>
        <a:xfrm>
          <a:off x="4546600" y="530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144288</xdr:rowOff>
    </xdr:from>
    <xdr:to>
      <xdr:col>24</xdr:col>
      <xdr:colOff>63500</xdr:colOff>
      <xdr:row>37</xdr:row>
      <xdr:rowOff>155473</xdr:rowOff>
    </xdr:to>
    <xdr:cxnSp macro="">
      <xdr:nvCxnSpPr>
        <xdr:cNvPr id="63" name="直線コネクタ 62"/>
        <xdr:cNvCxnSpPr/>
      </xdr:nvCxnSpPr>
      <xdr:spPr>
        <a:xfrm flipV="1">
          <a:off x="3797300" y="6487938"/>
          <a:ext cx="838200" cy="1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131959</xdr:rowOff>
    </xdr:from>
    <xdr:ext cx="534377" cy="259045"/>
    <xdr:sp macro="" textlink="">
      <xdr:nvSpPr>
        <xdr:cNvPr id="64" name="人件費平均値テキスト"/>
        <xdr:cNvSpPr txBox="1"/>
      </xdr:nvSpPr>
      <xdr:spPr>
        <a:xfrm>
          <a:off x="4686300" y="5618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109082</xdr:rowOff>
    </xdr:from>
    <xdr:to>
      <xdr:col>24</xdr:col>
      <xdr:colOff>114300</xdr:colOff>
      <xdr:row>34</xdr:row>
      <xdr:rowOff>39232</xdr:rowOff>
    </xdr:to>
    <xdr:sp macro="" textlink="">
      <xdr:nvSpPr>
        <xdr:cNvPr id="65" name="フローチャート: 判断 64"/>
        <xdr:cNvSpPr/>
      </xdr:nvSpPr>
      <xdr:spPr>
        <a:xfrm>
          <a:off x="4584700" y="57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155473</xdr:rowOff>
    </xdr:from>
    <xdr:to>
      <xdr:col>19</xdr:col>
      <xdr:colOff>177800</xdr:colOff>
      <xdr:row>38</xdr:row>
      <xdr:rowOff>35671</xdr:rowOff>
    </xdr:to>
    <xdr:cxnSp macro="">
      <xdr:nvCxnSpPr>
        <xdr:cNvPr id="66" name="直線コネクタ 65"/>
        <xdr:cNvCxnSpPr/>
      </xdr:nvCxnSpPr>
      <xdr:spPr>
        <a:xfrm flipV="1">
          <a:off x="2908300" y="6499123"/>
          <a:ext cx="889000" cy="5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138147</xdr:rowOff>
    </xdr:from>
    <xdr:to>
      <xdr:col>20</xdr:col>
      <xdr:colOff>38100</xdr:colOff>
      <xdr:row>34</xdr:row>
      <xdr:rowOff>68297</xdr:rowOff>
    </xdr:to>
    <xdr:sp macro="" textlink="">
      <xdr:nvSpPr>
        <xdr:cNvPr id="67" name="フローチャート: 判断 66"/>
        <xdr:cNvSpPr/>
      </xdr:nvSpPr>
      <xdr:spPr>
        <a:xfrm>
          <a:off x="3746500" y="57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84824</xdr:rowOff>
    </xdr:from>
    <xdr:ext cx="534377" cy="259045"/>
    <xdr:sp macro="" textlink="">
      <xdr:nvSpPr>
        <xdr:cNvPr id="68" name="テキスト ボックス 67"/>
        <xdr:cNvSpPr txBox="1"/>
      </xdr:nvSpPr>
      <xdr:spPr>
        <a:xfrm>
          <a:off x="3530111" y="557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18934</xdr:rowOff>
    </xdr:from>
    <xdr:to>
      <xdr:col>15</xdr:col>
      <xdr:colOff>50800</xdr:colOff>
      <xdr:row>38</xdr:row>
      <xdr:rowOff>35671</xdr:rowOff>
    </xdr:to>
    <xdr:cxnSp macro="">
      <xdr:nvCxnSpPr>
        <xdr:cNvPr id="69" name="直線コネクタ 68"/>
        <xdr:cNvCxnSpPr/>
      </xdr:nvCxnSpPr>
      <xdr:spPr>
        <a:xfrm>
          <a:off x="2019300" y="6534034"/>
          <a:ext cx="889000" cy="1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167865</xdr:rowOff>
    </xdr:from>
    <xdr:to>
      <xdr:col>15</xdr:col>
      <xdr:colOff>101600</xdr:colOff>
      <xdr:row>34</xdr:row>
      <xdr:rowOff>98015</xdr:rowOff>
    </xdr:to>
    <xdr:sp macro="" textlink="">
      <xdr:nvSpPr>
        <xdr:cNvPr id="70" name="フローチャート: 判断 69"/>
        <xdr:cNvSpPr/>
      </xdr:nvSpPr>
      <xdr:spPr>
        <a:xfrm>
          <a:off x="2857500" y="582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114542</xdr:rowOff>
    </xdr:from>
    <xdr:ext cx="534377" cy="259045"/>
    <xdr:sp macro="" textlink="">
      <xdr:nvSpPr>
        <xdr:cNvPr id="71" name="テキスト ボックス 70"/>
        <xdr:cNvSpPr txBox="1"/>
      </xdr:nvSpPr>
      <xdr:spPr>
        <a:xfrm>
          <a:off x="2641111" y="560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18934</xdr:rowOff>
    </xdr:from>
    <xdr:to>
      <xdr:col>10</xdr:col>
      <xdr:colOff>114300</xdr:colOff>
      <xdr:row>38</xdr:row>
      <xdr:rowOff>43263</xdr:rowOff>
    </xdr:to>
    <xdr:cxnSp macro="">
      <xdr:nvCxnSpPr>
        <xdr:cNvPr id="72" name="直線コネクタ 71"/>
        <xdr:cNvCxnSpPr/>
      </xdr:nvCxnSpPr>
      <xdr:spPr>
        <a:xfrm flipV="1">
          <a:off x="1130300" y="6534034"/>
          <a:ext cx="889000" cy="2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4106</xdr:rowOff>
    </xdr:from>
    <xdr:to>
      <xdr:col>10</xdr:col>
      <xdr:colOff>165100</xdr:colOff>
      <xdr:row>34</xdr:row>
      <xdr:rowOff>105706</xdr:rowOff>
    </xdr:to>
    <xdr:sp macro="" textlink="">
      <xdr:nvSpPr>
        <xdr:cNvPr id="73" name="フローチャート: 判断 72"/>
        <xdr:cNvSpPr/>
      </xdr:nvSpPr>
      <xdr:spPr>
        <a:xfrm>
          <a:off x="1968500" y="58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122233</xdr:rowOff>
    </xdr:from>
    <xdr:ext cx="534377" cy="259045"/>
    <xdr:sp macro="" textlink="">
      <xdr:nvSpPr>
        <xdr:cNvPr id="74" name="テキスト ボックス 73"/>
        <xdr:cNvSpPr txBox="1"/>
      </xdr:nvSpPr>
      <xdr:spPr>
        <a:xfrm>
          <a:off x="1752111" y="560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102567</xdr:rowOff>
    </xdr:from>
    <xdr:to>
      <xdr:col>6</xdr:col>
      <xdr:colOff>38100</xdr:colOff>
      <xdr:row>35</xdr:row>
      <xdr:rowOff>32717</xdr:rowOff>
    </xdr:to>
    <xdr:sp macro="" textlink="">
      <xdr:nvSpPr>
        <xdr:cNvPr id="75" name="フローチャート: 判断 74"/>
        <xdr:cNvSpPr/>
      </xdr:nvSpPr>
      <xdr:spPr>
        <a:xfrm>
          <a:off x="1079500" y="593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49244</xdr:rowOff>
    </xdr:from>
    <xdr:ext cx="534377" cy="259045"/>
    <xdr:sp macro="" textlink="">
      <xdr:nvSpPr>
        <xdr:cNvPr id="76" name="テキスト ボックス 75"/>
        <xdr:cNvSpPr txBox="1"/>
      </xdr:nvSpPr>
      <xdr:spPr>
        <a:xfrm>
          <a:off x="863111" y="570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93488</xdr:rowOff>
    </xdr:from>
    <xdr:to>
      <xdr:col>24</xdr:col>
      <xdr:colOff>114300</xdr:colOff>
      <xdr:row>38</xdr:row>
      <xdr:rowOff>23639</xdr:rowOff>
    </xdr:to>
    <xdr:sp macro="" textlink="">
      <xdr:nvSpPr>
        <xdr:cNvPr id="82" name="楕円 81"/>
        <xdr:cNvSpPr/>
      </xdr:nvSpPr>
      <xdr:spPr>
        <a:xfrm>
          <a:off x="4584700" y="64371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8415</xdr:rowOff>
    </xdr:from>
    <xdr:ext cx="534377" cy="259045"/>
    <xdr:sp macro="" textlink="">
      <xdr:nvSpPr>
        <xdr:cNvPr id="83" name="人件費該当値テキスト"/>
        <xdr:cNvSpPr txBox="1"/>
      </xdr:nvSpPr>
      <xdr:spPr>
        <a:xfrm>
          <a:off x="4686300" y="63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104673</xdr:rowOff>
    </xdr:from>
    <xdr:to>
      <xdr:col>20</xdr:col>
      <xdr:colOff>38100</xdr:colOff>
      <xdr:row>38</xdr:row>
      <xdr:rowOff>34823</xdr:rowOff>
    </xdr:to>
    <xdr:sp macro="" textlink="">
      <xdr:nvSpPr>
        <xdr:cNvPr id="84" name="楕円 83"/>
        <xdr:cNvSpPr/>
      </xdr:nvSpPr>
      <xdr:spPr>
        <a:xfrm>
          <a:off x="3746500" y="64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25950</xdr:rowOff>
    </xdr:from>
    <xdr:ext cx="534377" cy="259045"/>
    <xdr:sp macro="" textlink="">
      <xdr:nvSpPr>
        <xdr:cNvPr id="85" name="テキスト ボックス 84"/>
        <xdr:cNvSpPr txBox="1"/>
      </xdr:nvSpPr>
      <xdr:spPr>
        <a:xfrm>
          <a:off x="3530111" y="654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156321</xdr:rowOff>
    </xdr:from>
    <xdr:to>
      <xdr:col>15</xdr:col>
      <xdr:colOff>101600</xdr:colOff>
      <xdr:row>38</xdr:row>
      <xdr:rowOff>86471</xdr:rowOff>
    </xdr:to>
    <xdr:sp macro="" textlink="">
      <xdr:nvSpPr>
        <xdr:cNvPr id="86" name="楕円 85"/>
        <xdr:cNvSpPr/>
      </xdr:nvSpPr>
      <xdr:spPr>
        <a:xfrm>
          <a:off x="2857500" y="649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77598</xdr:rowOff>
    </xdr:from>
    <xdr:ext cx="534377" cy="259045"/>
    <xdr:sp macro="" textlink="">
      <xdr:nvSpPr>
        <xdr:cNvPr id="87" name="テキスト ボックス 86"/>
        <xdr:cNvSpPr txBox="1"/>
      </xdr:nvSpPr>
      <xdr:spPr>
        <a:xfrm>
          <a:off x="2641111" y="659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139584</xdr:rowOff>
    </xdr:from>
    <xdr:to>
      <xdr:col>10</xdr:col>
      <xdr:colOff>165100</xdr:colOff>
      <xdr:row>38</xdr:row>
      <xdr:rowOff>69734</xdr:rowOff>
    </xdr:to>
    <xdr:sp macro="" textlink="">
      <xdr:nvSpPr>
        <xdr:cNvPr id="88" name="楕円 87"/>
        <xdr:cNvSpPr/>
      </xdr:nvSpPr>
      <xdr:spPr>
        <a:xfrm>
          <a:off x="1968500" y="648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60861</xdr:rowOff>
    </xdr:from>
    <xdr:ext cx="534377" cy="259045"/>
    <xdr:sp macro="" textlink="">
      <xdr:nvSpPr>
        <xdr:cNvPr id="89" name="テキスト ボックス 88"/>
        <xdr:cNvSpPr txBox="1"/>
      </xdr:nvSpPr>
      <xdr:spPr>
        <a:xfrm>
          <a:off x="1752111" y="657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163913</xdr:rowOff>
    </xdr:from>
    <xdr:to>
      <xdr:col>6</xdr:col>
      <xdr:colOff>38100</xdr:colOff>
      <xdr:row>38</xdr:row>
      <xdr:rowOff>94063</xdr:rowOff>
    </xdr:to>
    <xdr:sp macro="" textlink="">
      <xdr:nvSpPr>
        <xdr:cNvPr id="90" name="楕円 89"/>
        <xdr:cNvSpPr/>
      </xdr:nvSpPr>
      <xdr:spPr>
        <a:xfrm>
          <a:off x="1079500" y="650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85190</xdr:rowOff>
    </xdr:from>
    <xdr:ext cx="534377" cy="259045"/>
    <xdr:sp macro="" textlink="">
      <xdr:nvSpPr>
        <xdr:cNvPr id="91" name="テキスト ボックス 90"/>
        <xdr:cNvSpPr txBox="1"/>
      </xdr:nvSpPr>
      <xdr:spPr>
        <a:xfrm>
          <a:off x="863111" y="660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105913</xdr:rowOff>
    </xdr:from>
    <xdr:to>
      <xdr:col>24</xdr:col>
      <xdr:colOff>62865</xdr:colOff>
      <xdr:row>58</xdr:row>
      <xdr:rowOff>36533</xdr:rowOff>
    </xdr:to>
    <xdr:cxnSp macro="">
      <xdr:nvCxnSpPr>
        <xdr:cNvPr id="114" name="直線コネクタ 113"/>
        <xdr:cNvCxnSpPr/>
      </xdr:nvCxnSpPr>
      <xdr:spPr>
        <a:xfrm flipV="1">
          <a:off x="4633595" y="8678413"/>
          <a:ext cx="1270" cy="130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40360</xdr:rowOff>
    </xdr:from>
    <xdr:ext cx="534377" cy="259045"/>
    <xdr:sp macro="" textlink="">
      <xdr:nvSpPr>
        <xdr:cNvPr id="115" name="物件費最小値テキスト"/>
        <xdr:cNvSpPr txBox="1"/>
      </xdr:nvSpPr>
      <xdr:spPr>
        <a:xfrm>
          <a:off x="4686300" y="99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36533</xdr:rowOff>
    </xdr:from>
    <xdr:to>
      <xdr:col>24</xdr:col>
      <xdr:colOff>152400</xdr:colOff>
      <xdr:row>58</xdr:row>
      <xdr:rowOff>36533</xdr:rowOff>
    </xdr:to>
    <xdr:cxnSp macro="">
      <xdr:nvCxnSpPr>
        <xdr:cNvPr id="116" name="直線コネクタ 115"/>
        <xdr:cNvCxnSpPr/>
      </xdr:nvCxnSpPr>
      <xdr:spPr>
        <a:xfrm>
          <a:off x="4546600" y="99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52590</xdr:rowOff>
    </xdr:from>
    <xdr:ext cx="599010" cy="259045"/>
    <xdr:sp macro="" textlink="">
      <xdr:nvSpPr>
        <xdr:cNvPr id="117" name="物件費最大値テキスト"/>
        <xdr:cNvSpPr txBox="1"/>
      </xdr:nvSpPr>
      <xdr:spPr>
        <a:xfrm>
          <a:off x="4686300" y="8453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105913</xdr:rowOff>
    </xdr:from>
    <xdr:to>
      <xdr:col>24</xdr:col>
      <xdr:colOff>152400</xdr:colOff>
      <xdr:row>50</xdr:row>
      <xdr:rowOff>105913</xdr:rowOff>
    </xdr:to>
    <xdr:cxnSp macro="">
      <xdr:nvCxnSpPr>
        <xdr:cNvPr id="118" name="直線コネクタ 117"/>
        <xdr:cNvCxnSpPr/>
      </xdr:nvCxnSpPr>
      <xdr:spPr>
        <a:xfrm>
          <a:off x="4546600" y="867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36533</xdr:rowOff>
    </xdr:from>
    <xdr:to>
      <xdr:col>24</xdr:col>
      <xdr:colOff>63500</xdr:colOff>
      <xdr:row>58</xdr:row>
      <xdr:rowOff>103673</xdr:rowOff>
    </xdr:to>
    <xdr:cxnSp macro="">
      <xdr:nvCxnSpPr>
        <xdr:cNvPr id="119" name="直線コネクタ 118"/>
        <xdr:cNvCxnSpPr/>
      </xdr:nvCxnSpPr>
      <xdr:spPr>
        <a:xfrm flipV="1">
          <a:off x="3797300" y="9980633"/>
          <a:ext cx="838200" cy="6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75635</xdr:rowOff>
    </xdr:from>
    <xdr:ext cx="534377" cy="259045"/>
    <xdr:sp macro="" textlink="">
      <xdr:nvSpPr>
        <xdr:cNvPr id="120" name="物件費平均値テキスト"/>
        <xdr:cNvSpPr txBox="1"/>
      </xdr:nvSpPr>
      <xdr:spPr>
        <a:xfrm>
          <a:off x="4686300" y="8991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52758</xdr:rowOff>
    </xdr:from>
    <xdr:to>
      <xdr:col>24</xdr:col>
      <xdr:colOff>114300</xdr:colOff>
      <xdr:row>53</xdr:row>
      <xdr:rowOff>154358</xdr:rowOff>
    </xdr:to>
    <xdr:sp macro="" textlink="">
      <xdr:nvSpPr>
        <xdr:cNvPr id="121" name="フローチャート: 判断 120"/>
        <xdr:cNvSpPr/>
      </xdr:nvSpPr>
      <xdr:spPr>
        <a:xfrm>
          <a:off x="4584700" y="91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73406</xdr:rowOff>
    </xdr:from>
    <xdr:to>
      <xdr:col>19</xdr:col>
      <xdr:colOff>177800</xdr:colOff>
      <xdr:row>58</xdr:row>
      <xdr:rowOff>103673</xdr:rowOff>
    </xdr:to>
    <xdr:cxnSp macro="">
      <xdr:nvCxnSpPr>
        <xdr:cNvPr id="122" name="直線コネクタ 121"/>
        <xdr:cNvCxnSpPr/>
      </xdr:nvCxnSpPr>
      <xdr:spPr>
        <a:xfrm>
          <a:off x="2908300" y="10017506"/>
          <a:ext cx="889000" cy="3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89083</xdr:rowOff>
    </xdr:from>
    <xdr:to>
      <xdr:col>20</xdr:col>
      <xdr:colOff>38100</xdr:colOff>
      <xdr:row>54</xdr:row>
      <xdr:rowOff>19233</xdr:rowOff>
    </xdr:to>
    <xdr:sp macro="" textlink="">
      <xdr:nvSpPr>
        <xdr:cNvPr id="123" name="フローチャート: 判断 122"/>
        <xdr:cNvSpPr/>
      </xdr:nvSpPr>
      <xdr:spPr>
        <a:xfrm>
          <a:off x="3746500" y="917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35760</xdr:rowOff>
    </xdr:from>
    <xdr:ext cx="534377" cy="259045"/>
    <xdr:sp macro="" textlink="">
      <xdr:nvSpPr>
        <xdr:cNvPr id="124" name="テキスト ボックス 123"/>
        <xdr:cNvSpPr txBox="1"/>
      </xdr:nvSpPr>
      <xdr:spPr>
        <a:xfrm>
          <a:off x="3530111" y="895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73406</xdr:rowOff>
    </xdr:from>
    <xdr:to>
      <xdr:col>15</xdr:col>
      <xdr:colOff>50800</xdr:colOff>
      <xdr:row>58</xdr:row>
      <xdr:rowOff>108931</xdr:rowOff>
    </xdr:to>
    <xdr:cxnSp macro="">
      <xdr:nvCxnSpPr>
        <xdr:cNvPr id="125" name="直線コネクタ 124"/>
        <xdr:cNvCxnSpPr/>
      </xdr:nvCxnSpPr>
      <xdr:spPr>
        <a:xfrm flipV="1">
          <a:off x="2019300" y="10017506"/>
          <a:ext cx="889000" cy="3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68418</xdr:rowOff>
    </xdr:from>
    <xdr:to>
      <xdr:col>15</xdr:col>
      <xdr:colOff>101600</xdr:colOff>
      <xdr:row>53</xdr:row>
      <xdr:rowOff>170018</xdr:rowOff>
    </xdr:to>
    <xdr:sp macro="" textlink="">
      <xdr:nvSpPr>
        <xdr:cNvPr id="126" name="フローチャート: 判断 125"/>
        <xdr:cNvSpPr/>
      </xdr:nvSpPr>
      <xdr:spPr>
        <a:xfrm>
          <a:off x="2857500" y="915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15095</xdr:rowOff>
    </xdr:from>
    <xdr:ext cx="534377" cy="259045"/>
    <xdr:sp macro="" textlink="">
      <xdr:nvSpPr>
        <xdr:cNvPr id="127" name="テキスト ボックス 126"/>
        <xdr:cNvSpPr txBox="1"/>
      </xdr:nvSpPr>
      <xdr:spPr>
        <a:xfrm>
          <a:off x="2641111" y="893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108931</xdr:rowOff>
    </xdr:from>
    <xdr:to>
      <xdr:col>10</xdr:col>
      <xdr:colOff>114300</xdr:colOff>
      <xdr:row>58</xdr:row>
      <xdr:rowOff>123035</xdr:rowOff>
    </xdr:to>
    <xdr:cxnSp macro="">
      <xdr:nvCxnSpPr>
        <xdr:cNvPr id="128" name="直線コネクタ 127"/>
        <xdr:cNvCxnSpPr/>
      </xdr:nvCxnSpPr>
      <xdr:spPr>
        <a:xfrm flipV="1">
          <a:off x="1130300" y="10053031"/>
          <a:ext cx="889000" cy="1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43066</xdr:rowOff>
    </xdr:from>
    <xdr:to>
      <xdr:col>10</xdr:col>
      <xdr:colOff>165100</xdr:colOff>
      <xdr:row>54</xdr:row>
      <xdr:rowOff>144666</xdr:rowOff>
    </xdr:to>
    <xdr:sp macro="" textlink="">
      <xdr:nvSpPr>
        <xdr:cNvPr id="129" name="フローチャート: 判断 128"/>
        <xdr:cNvSpPr/>
      </xdr:nvSpPr>
      <xdr:spPr>
        <a:xfrm>
          <a:off x="1968500" y="930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161193</xdr:rowOff>
    </xdr:from>
    <xdr:ext cx="534377" cy="259045"/>
    <xdr:sp macro="" textlink="">
      <xdr:nvSpPr>
        <xdr:cNvPr id="130" name="テキスト ボックス 129"/>
        <xdr:cNvSpPr txBox="1"/>
      </xdr:nvSpPr>
      <xdr:spPr>
        <a:xfrm>
          <a:off x="1752111" y="90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144176</xdr:rowOff>
    </xdr:from>
    <xdr:to>
      <xdr:col>6</xdr:col>
      <xdr:colOff>38100</xdr:colOff>
      <xdr:row>55</xdr:row>
      <xdr:rowOff>74326</xdr:rowOff>
    </xdr:to>
    <xdr:sp macro="" textlink="">
      <xdr:nvSpPr>
        <xdr:cNvPr id="131" name="フローチャート: 判断 130"/>
        <xdr:cNvSpPr/>
      </xdr:nvSpPr>
      <xdr:spPr>
        <a:xfrm>
          <a:off x="1079500" y="94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90853</xdr:rowOff>
    </xdr:from>
    <xdr:ext cx="534377" cy="259045"/>
    <xdr:sp macro="" textlink="">
      <xdr:nvSpPr>
        <xdr:cNvPr id="132" name="テキスト ボックス 131"/>
        <xdr:cNvSpPr txBox="1"/>
      </xdr:nvSpPr>
      <xdr:spPr>
        <a:xfrm>
          <a:off x="863111" y="917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157183</xdr:rowOff>
    </xdr:from>
    <xdr:to>
      <xdr:col>24</xdr:col>
      <xdr:colOff>114300</xdr:colOff>
      <xdr:row>58</xdr:row>
      <xdr:rowOff>87333</xdr:rowOff>
    </xdr:to>
    <xdr:sp macro="" textlink="">
      <xdr:nvSpPr>
        <xdr:cNvPr id="138" name="楕円 137"/>
        <xdr:cNvSpPr/>
      </xdr:nvSpPr>
      <xdr:spPr>
        <a:xfrm>
          <a:off x="4584700" y="992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72110</xdr:rowOff>
    </xdr:from>
    <xdr:ext cx="534377" cy="259045"/>
    <xdr:sp macro="" textlink="">
      <xdr:nvSpPr>
        <xdr:cNvPr id="139" name="物件費該当値テキスト"/>
        <xdr:cNvSpPr txBox="1"/>
      </xdr:nvSpPr>
      <xdr:spPr>
        <a:xfrm>
          <a:off x="4686300" y="984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52873</xdr:rowOff>
    </xdr:from>
    <xdr:to>
      <xdr:col>20</xdr:col>
      <xdr:colOff>38100</xdr:colOff>
      <xdr:row>58</xdr:row>
      <xdr:rowOff>154473</xdr:rowOff>
    </xdr:to>
    <xdr:sp macro="" textlink="">
      <xdr:nvSpPr>
        <xdr:cNvPr id="140" name="楕円 139"/>
        <xdr:cNvSpPr/>
      </xdr:nvSpPr>
      <xdr:spPr>
        <a:xfrm>
          <a:off x="3746500" y="999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145600</xdr:rowOff>
    </xdr:from>
    <xdr:ext cx="534377" cy="259045"/>
    <xdr:sp macro="" textlink="">
      <xdr:nvSpPr>
        <xdr:cNvPr id="141" name="テキスト ボックス 140"/>
        <xdr:cNvSpPr txBox="1"/>
      </xdr:nvSpPr>
      <xdr:spPr>
        <a:xfrm>
          <a:off x="3530111" y="1008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22606</xdr:rowOff>
    </xdr:from>
    <xdr:to>
      <xdr:col>15</xdr:col>
      <xdr:colOff>101600</xdr:colOff>
      <xdr:row>58</xdr:row>
      <xdr:rowOff>124206</xdr:rowOff>
    </xdr:to>
    <xdr:sp macro="" textlink="">
      <xdr:nvSpPr>
        <xdr:cNvPr id="142" name="楕円 141"/>
        <xdr:cNvSpPr/>
      </xdr:nvSpPr>
      <xdr:spPr>
        <a:xfrm>
          <a:off x="2857500" y="996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115333</xdr:rowOff>
    </xdr:from>
    <xdr:ext cx="534377" cy="259045"/>
    <xdr:sp macro="" textlink="">
      <xdr:nvSpPr>
        <xdr:cNvPr id="143" name="テキスト ボックス 142"/>
        <xdr:cNvSpPr txBox="1"/>
      </xdr:nvSpPr>
      <xdr:spPr>
        <a:xfrm>
          <a:off x="2641111" y="1005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58131</xdr:rowOff>
    </xdr:from>
    <xdr:to>
      <xdr:col>10</xdr:col>
      <xdr:colOff>165100</xdr:colOff>
      <xdr:row>58</xdr:row>
      <xdr:rowOff>159731</xdr:rowOff>
    </xdr:to>
    <xdr:sp macro="" textlink="">
      <xdr:nvSpPr>
        <xdr:cNvPr id="144" name="楕円 143"/>
        <xdr:cNvSpPr/>
      </xdr:nvSpPr>
      <xdr:spPr>
        <a:xfrm>
          <a:off x="1968500" y="1000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150858</xdr:rowOff>
    </xdr:from>
    <xdr:ext cx="534377" cy="259045"/>
    <xdr:sp macro="" textlink="">
      <xdr:nvSpPr>
        <xdr:cNvPr id="145" name="テキスト ボックス 144"/>
        <xdr:cNvSpPr txBox="1"/>
      </xdr:nvSpPr>
      <xdr:spPr>
        <a:xfrm>
          <a:off x="1752111" y="1009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72235</xdr:rowOff>
    </xdr:from>
    <xdr:to>
      <xdr:col>6</xdr:col>
      <xdr:colOff>38100</xdr:colOff>
      <xdr:row>59</xdr:row>
      <xdr:rowOff>2385</xdr:rowOff>
    </xdr:to>
    <xdr:sp macro="" textlink="">
      <xdr:nvSpPr>
        <xdr:cNvPr id="146" name="楕円 145"/>
        <xdr:cNvSpPr/>
      </xdr:nvSpPr>
      <xdr:spPr>
        <a:xfrm>
          <a:off x="1079500" y="1001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164962</xdr:rowOff>
    </xdr:from>
    <xdr:ext cx="534377" cy="259045"/>
    <xdr:sp macro="" textlink="">
      <xdr:nvSpPr>
        <xdr:cNvPr id="147" name="テキスト ボックス 146"/>
        <xdr:cNvSpPr txBox="1"/>
      </xdr:nvSpPr>
      <xdr:spPr>
        <a:xfrm>
          <a:off x="863111" y="1010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60" name="テキスト ボックス 159"/>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2" name="テキスト ボックス 161"/>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4" name="テキスト ボックス 163"/>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6" name="テキスト ボックス 165"/>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167894</xdr:rowOff>
    </xdr:from>
    <xdr:to>
      <xdr:col>24</xdr:col>
      <xdr:colOff>62865</xdr:colOff>
      <xdr:row>78</xdr:row>
      <xdr:rowOff>64263</xdr:rowOff>
    </xdr:to>
    <xdr:cxnSp macro="">
      <xdr:nvCxnSpPr>
        <xdr:cNvPr id="172" name="直線コネクタ 171"/>
        <xdr:cNvCxnSpPr/>
      </xdr:nvCxnSpPr>
      <xdr:spPr>
        <a:xfrm flipV="1">
          <a:off x="4633595" y="12169394"/>
          <a:ext cx="1270" cy="126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68090</xdr:rowOff>
    </xdr:from>
    <xdr:ext cx="469744" cy="259045"/>
    <xdr:sp macro="" textlink="">
      <xdr:nvSpPr>
        <xdr:cNvPr id="173" name="維持補修費最小値テキスト"/>
        <xdr:cNvSpPr txBox="1"/>
      </xdr:nvSpPr>
      <xdr:spPr>
        <a:xfrm>
          <a:off x="4686300" y="1344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64263</xdr:rowOff>
    </xdr:from>
    <xdr:to>
      <xdr:col>24</xdr:col>
      <xdr:colOff>152400</xdr:colOff>
      <xdr:row>78</xdr:row>
      <xdr:rowOff>64263</xdr:rowOff>
    </xdr:to>
    <xdr:cxnSp macro="">
      <xdr:nvCxnSpPr>
        <xdr:cNvPr id="174" name="直線コネクタ 173"/>
        <xdr:cNvCxnSpPr/>
      </xdr:nvCxnSpPr>
      <xdr:spPr>
        <a:xfrm>
          <a:off x="4546600" y="13437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114571</xdr:rowOff>
    </xdr:from>
    <xdr:ext cx="469744" cy="259045"/>
    <xdr:sp macro="" textlink="">
      <xdr:nvSpPr>
        <xdr:cNvPr id="175" name="維持補修費最大値テキスト"/>
        <xdr:cNvSpPr txBox="1"/>
      </xdr:nvSpPr>
      <xdr:spPr>
        <a:xfrm>
          <a:off x="4686300" y="1194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167894</xdr:rowOff>
    </xdr:from>
    <xdr:to>
      <xdr:col>24</xdr:col>
      <xdr:colOff>152400</xdr:colOff>
      <xdr:row>70</xdr:row>
      <xdr:rowOff>167894</xdr:rowOff>
    </xdr:to>
    <xdr:cxnSp macro="">
      <xdr:nvCxnSpPr>
        <xdr:cNvPr id="176" name="直線コネクタ 175"/>
        <xdr:cNvCxnSpPr/>
      </xdr:nvCxnSpPr>
      <xdr:spPr>
        <a:xfrm>
          <a:off x="4546600" y="12169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167894</xdr:rowOff>
    </xdr:from>
    <xdr:to>
      <xdr:col>24</xdr:col>
      <xdr:colOff>63500</xdr:colOff>
      <xdr:row>73</xdr:row>
      <xdr:rowOff>4255</xdr:rowOff>
    </xdr:to>
    <xdr:cxnSp macro="">
      <xdr:nvCxnSpPr>
        <xdr:cNvPr id="177" name="直線コネクタ 176"/>
        <xdr:cNvCxnSpPr/>
      </xdr:nvCxnSpPr>
      <xdr:spPr>
        <a:xfrm flipV="1">
          <a:off x="3797300" y="12169394"/>
          <a:ext cx="838200" cy="35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37609</xdr:rowOff>
    </xdr:from>
    <xdr:ext cx="469744" cy="259045"/>
    <xdr:sp macro="" textlink="">
      <xdr:nvSpPr>
        <xdr:cNvPr id="178" name="維持補修費平均値テキスト"/>
        <xdr:cNvSpPr txBox="1"/>
      </xdr:nvSpPr>
      <xdr:spPr>
        <a:xfrm>
          <a:off x="4686300" y="12724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59182</xdr:rowOff>
    </xdr:from>
    <xdr:to>
      <xdr:col>24</xdr:col>
      <xdr:colOff>114300</xdr:colOff>
      <xdr:row>74</xdr:row>
      <xdr:rowOff>160782</xdr:rowOff>
    </xdr:to>
    <xdr:sp macro="" textlink="">
      <xdr:nvSpPr>
        <xdr:cNvPr id="179" name="フローチャート: 判断 178"/>
        <xdr:cNvSpPr/>
      </xdr:nvSpPr>
      <xdr:spPr>
        <a:xfrm>
          <a:off x="4584700" y="1274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4255</xdr:rowOff>
    </xdr:from>
    <xdr:to>
      <xdr:col>19</xdr:col>
      <xdr:colOff>177800</xdr:colOff>
      <xdr:row>73</xdr:row>
      <xdr:rowOff>153606</xdr:rowOff>
    </xdr:to>
    <xdr:cxnSp macro="">
      <xdr:nvCxnSpPr>
        <xdr:cNvPr id="180" name="直線コネクタ 179"/>
        <xdr:cNvCxnSpPr/>
      </xdr:nvCxnSpPr>
      <xdr:spPr>
        <a:xfrm flipV="1">
          <a:off x="2908300" y="12520105"/>
          <a:ext cx="889000" cy="14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102806</xdr:rowOff>
    </xdr:from>
    <xdr:to>
      <xdr:col>20</xdr:col>
      <xdr:colOff>38100</xdr:colOff>
      <xdr:row>75</xdr:row>
      <xdr:rowOff>32956</xdr:rowOff>
    </xdr:to>
    <xdr:sp macro="" textlink="">
      <xdr:nvSpPr>
        <xdr:cNvPr id="181" name="フローチャート: 判断 180"/>
        <xdr:cNvSpPr/>
      </xdr:nvSpPr>
      <xdr:spPr>
        <a:xfrm>
          <a:off x="3746500" y="12790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24083</xdr:rowOff>
    </xdr:from>
    <xdr:ext cx="469744" cy="259045"/>
    <xdr:sp macro="" textlink="">
      <xdr:nvSpPr>
        <xdr:cNvPr id="182" name="テキスト ボックス 181"/>
        <xdr:cNvSpPr txBox="1"/>
      </xdr:nvSpPr>
      <xdr:spPr>
        <a:xfrm>
          <a:off x="3562428" y="1288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153606</xdr:rowOff>
    </xdr:from>
    <xdr:to>
      <xdr:col>15</xdr:col>
      <xdr:colOff>50800</xdr:colOff>
      <xdr:row>75</xdr:row>
      <xdr:rowOff>63309</xdr:rowOff>
    </xdr:to>
    <xdr:cxnSp macro="">
      <xdr:nvCxnSpPr>
        <xdr:cNvPr id="183" name="直線コネクタ 182"/>
        <xdr:cNvCxnSpPr/>
      </xdr:nvCxnSpPr>
      <xdr:spPr>
        <a:xfrm flipV="1">
          <a:off x="2019300" y="12669456"/>
          <a:ext cx="889000" cy="25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22796</xdr:rowOff>
    </xdr:from>
    <xdr:to>
      <xdr:col>15</xdr:col>
      <xdr:colOff>101600</xdr:colOff>
      <xdr:row>75</xdr:row>
      <xdr:rowOff>124396</xdr:rowOff>
    </xdr:to>
    <xdr:sp macro="" textlink="">
      <xdr:nvSpPr>
        <xdr:cNvPr id="184" name="フローチャート: 判断 183"/>
        <xdr:cNvSpPr/>
      </xdr:nvSpPr>
      <xdr:spPr>
        <a:xfrm>
          <a:off x="2857500" y="1288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115524</xdr:rowOff>
    </xdr:from>
    <xdr:ext cx="469744" cy="259045"/>
    <xdr:sp macro="" textlink="">
      <xdr:nvSpPr>
        <xdr:cNvPr id="185" name="テキスト ボックス 184"/>
        <xdr:cNvSpPr txBox="1"/>
      </xdr:nvSpPr>
      <xdr:spPr>
        <a:xfrm>
          <a:off x="2673428" y="12974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104267</xdr:rowOff>
    </xdr:from>
    <xdr:to>
      <xdr:col>10</xdr:col>
      <xdr:colOff>114300</xdr:colOff>
      <xdr:row>75</xdr:row>
      <xdr:rowOff>63309</xdr:rowOff>
    </xdr:to>
    <xdr:cxnSp macro="">
      <xdr:nvCxnSpPr>
        <xdr:cNvPr id="186" name="直線コネクタ 185"/>
        <xdr:cNvCxnSpPr/>
      </xdr:nvCxnSpPr>
      <xdr:spPr>
        <a:xfrm>
          <a:off x="1130300" y="12791567"/>
          <a:ext cx="889000" cy="13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48705</xdr:rowOff>
    </xdr:from>
    <xdr:to>
      <xdr:col>10</xdr:col>
      <xdr:colOff>165100</xdr:colOff>
      <xdr:row>73</xdr:row>
      <xdr:rowOff>150305</xdr:rowOff>
    </xdr:to>
    <xdr:sp macro="" textlink="">
      <xdr:nvSpPr>
        <xdr:cNvPr id="187" name="フローチャート: 判断 186"/>
        <xdr:cNvSpPr/>
      </xdr:nvSpPr>
      <xdr:spPr>
        <a:xfrm>
          <a:off x="1968500" y="1256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71</xdr:row>
      <xdr:rowOff>166832</xdr:rowOff>
    </xdr:from>
    <xdr:ext cx="469744" cy="259045"/>
    <xdr:sp macro="" textlink="">
      <xdr:nvSpPr>
        <xdr:cNvPr id="188" name="テキスト ボックス 187"/>
        <xdr:cNvSpPr txBox="1"/>
      </xdr:nvSpPr>
      <xdr:spPr>
        <a:xfrm>
          <a:off x="1784428" y="1233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157099</xdr:rowOff>
    </xdr:from>
    <xdr:to>
      <xdr:col>6</xdr:col>
      <xdr:colOff>38100</xdr:colOff>
      <xdr:row>74</xdr:row>
      <xdr:rowOff>87249</xdr:rowOff>
    </xdr:to>
    <xdr:sp macro="" textlink="">
      <xdr:nvSpPr>
        <xdr:cNvPr id="189" name="フローチャート: 判断 188"/>
        <xdr:cNvSpPr/>
      </xdr:nvSpPr>
      <xdr:spPr>
        <a:xfrm>
          <a:off x="1079500" y="1267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103776</xdr:rowOff>
    </xdr:from>
    <xdr:ext cx="469744" cy="259045"/>
    <xdr:sp macro="" textlink="">
      <xdr:nvSpPr>
        <xdr:cNvPr id="190" name="テキスト ボックス 189"/>
        <xdr:cNvSpPr txBox="1"/>
      </xdr:nvSpPr>
      <xdr:spPr>
        <a:xfrm>
          <a:off x="895428" y="1244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117094</xdr:rowOff>
    </xdr:from>
    <xdr:to>
      <xdr:col>24</xdr:col>
      <xdr:colOff>114300</xdr:colOff>
      <xdr:row>71</xdr:row>
      <xdr:rowOff>47244</xdr:rowOff>
    </xdr:to>
    <xdr:sp macro="" textlink="">
      <xdr:nvSpPr>
        <xdr:cNvPr id="196" name="楕円 195"/>
        <xdr:cNvSpPr/>
      </xdr:nvSpPr>
      <xdr:spPr>
        <a:xfrm>
          <a:off x="4584700" y="1211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70121</xdr:rowOff>
    </xdr:from>
    <xdr:ext cx="469744" cy="259045"/>
    <xdr:sp macro="" textlink="">
      <xdr:nvSpPr>
        <xdr:cNvPr id="197" name="維持補修費該当値テキスト"/>
        <xdr:cNvSpPr txBox="1"/>
      </xdr:nvSpPr>
      <xdr:spPr>
        <a:xfrm>
          <a:off x="4686300" y="1207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124905</xdr:rowOff>
    </xdr:from>
    <xdr:to>
      <xdr:col>20</xdr:col>
      <xdr:colOff>38100</xdr:colOff>
      <xdr:row>73</xdr:row>
      <xdr:rowOff>55055</xdr:rowOff>
    </xdr:to>
    <xdr:sp macro="" textlink="">
      <xdr:nvSpPr>
        <xdr:cNvPr id="198" name="楕円 197"/>
        <xdr:cNvSpPr/>
      </xdr:nvSpPr>
      <xdr:spPr>
        <a:xfrm>
          <a:off x="3746500" y="1246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71582</xdr:rowOff>
    </xdr:from>
    <xdr:ext cx="469744" cy="259045"/>
    <xdr:sp macro="" textlink="">
      <xdr:nvSpPr>
        <xdr:cNvPr id="199" name="テキスト ボックス 198"/>
        <xdr:cNvSpPr txBox="1"/>
      </xdr:nvSpPr>
      <xdr:spPr>
        <a:xfrm>
          <a:off x="3562428" y="1224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102806</xdr:rowOff>
    </xdr:from>
    <xdr:to>
      <xdr:col>15</xdr:col>
      <xdr:colOff>101600</xdr:colOff>
      <xdr:row>74</xdr:row>
      <xdr:rowOff>32956</xdr:rowOff>
    </xdr:to>
    <xdr:sp macro="" textlink="">
      <xdr:nvSpPr>
        <xdr:cNvPr id="200" name="楕円 199"/>
        <xdr:cNvSpPr/>
      </xdr:nvSpPr>
      <xdr:spPr>
        <a:xfrm>
          <a:off x="2857500" y="1261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49483</xdr:rowOff>
    </xdr:from>
    <xdr:ext cx="469744" cy="259045"/>
    <xdr:sp macro="" textlink="">
      <xdr:nvSpPr>
        <xdr:cNvPr id="201" name="テキスト ボックス 200"/>
        <xdr:cNvSpPr txBox="1"/>
      </xdr:nvSpPr>
      <xdr:spPr>
        <a:xfrm>
          <a:off x="2673428" y="123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12509</xdr:rowOff>
    </xdr:from>
    <xdr:to>
      <xdr:col>10</xdr:col>
      <xdr:colOff>165100</xdr:colOff>
      <xdr:row>75</xdr:row>
      <xdr:rowOff>114109</xdr:rowOff>
    </xdr:to>
    <xdr:sp macro="" textlink="">
      <xdr:nvSpPr>
        <xdr:cNvPr id="202" name="楕円 201"/>
        <xdr:cNvSpPr/>
      </xdr:nvSpPr>
      <xdr:spPr>
        <a:xfrm>
          <a:off x="1968500" y="1287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105236</xdr:rowOff>
    </xdr:from>
    <xdr:ext cx="469744" cy="259045"/>
    <xdr:sp macro="" textlink="">
      <xdr:nvSpPr>
        <xdr:cNvPr id="203" name="テキスト ボックス 202"/>
        <xdr:cNvSpPr txBox="1"/>
      </xdr:nvSpPr>
      <xdr:spPr>
        <a:xfrm>
          <a:off x="1784428" y="1296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53467</xdr:rowOff>
    </xdr:from>
    <xdr:to>
      <xdr:col>6</xdr:col>
      <xdr:colOff>38100</xdr:colOff>
      <xdr:row>74</xdr:row>
      <xdr:rowOff>155067</xdr:rowOff>
    </xdr:to>
    <xdr:sp macro="" textlink="">
      <xdr:nvSpPr>
        <xdr:cNvPr id="204" name="楕円 203"/>
        <xdr:cNvSpPr/>
      </xdr:nvSpPr>
      <xdr:spPr>
        <a:xfrm>
          <a:off x="1079500" y="1274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146194</xdr:rowOff>
    </xdr:from>
    <xdr:ext cx="469744" cy="259045"/>
    <xdr:sp macro="" textlink="">
      <xdr:nvSpPr>
        <xdr:cNvPr id="205" name="テキスト ボックス 204"/>
        <xdr:cNvSpPr txBox="1"/>
      </xdr:nvSpPr>
      <xdr:spPr>
        <a:xfrm>
          <a:off x="895428" y="1283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65748</xdr:rowOff>
    </xdr:from>
    <xdr:to>
      <xdr:col>24</xdr:col>
      <xdr:colOff>62865</xdr:colOff>
      <xdr:row>97</xdr:row>
      <xdr:rowOff>168343</xdr:rowOff>
    </xdr:to>
    <xdr:cxnSp macro="">
      <xdr:nvCxnSpPr>
        <xdr:cNvPr id="228" name="直線コネクタ 227"/>
        <xdr:cNvCxnSpPr/>
      </xdr:nvCxnSpPr>
      <xdr:spPr>
        <a:xfrm flipV="1">
          <a:off x="4633595" y="15667698"/>
          <a:ext cx="1270" cy="1131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720</xdr:rowOff>
    </xdr:from>
    <xdr:ext cx="534377" cy="259045"/>
    <xdr:sp macro="" textlink="">
      <xdr:nvSpPr>
        <xdr:cNvPr id="229" name="扶助費最小値テキスト"/>
        <xdr:cNvSpPr txBox="1"/>
      </xdr:nvSpPr>
      <xdr:spPr>
        <a:xfrm>
          <a:off x="4686300" y="1680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168343</xdr:rowOff>
    </xdr:from>
    <xdr:to>
      <xdr:col>24</xdr:col>
      <xdr:colOff>152400</xdr:colOff>
      <xdr:row>97</xdr:row>
      <xdr:rowOff>168343</xdr:rowOff>
    </xdr:to>
    <xdr:cxnSp macro="">
      <xdr:nvCxnSpPr>
        <xdr:cNvPr id="230" name="直線コネクタ 229"/>
        <xdr:cNvCxnSpPr/>
      </xdr:nvCxnSpPr>
      <xdr:spPr>
        <a:xfrm>
          <a:off x="4546600" y="16798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12425</xdr:rowOff>
    </xdr:from>
    <xdr:ext cx="534377" cy="259045"/>
    <xdr:sp macro="" textlink="">
      <xdr:nvSpPr>
        <xdr:cNvPr id="231" name="扶助費最大値テキスト"/>
        <xdr:cNvSpPr txBox="1"/>
      </xdr:nvSpPr>
      <xdr:spPr>
        <a:xfrm>
          <a:off x="4686300" y="1544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65748</xdr:rowOff>
    </xdr:from>
    <xdr:to>
      <xdr:col>24</xdr:col>
      <xdr:colOff>152400</xdr:colOff>
      <xdr:row>91</xdr:row>
      <xdr:rowOff>65748</xdr:rowOff>
    </xdr:to>
    <xdr:cxnSp macro="">
      <xdr:nvCxnSpPr>
        <xdr:cNvPr id="232" name="直線コネクタ 231"/>
        <xdr:cNvCxnSpPr/>
      </xdr:nvCxnSpPr>
      <xdr:spPr>
        <a:xfrm>
          <a:off x="4546600" y="1566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29012</xdr:rowOff>
    </xdr:from>
    <xdr:to>
      <xdr:col>24</xdr:col>
      <xdr:colOff>63500</xdr:colOff>
      <xdr:row>98</xdr:row>
      <xdr:rowOff>61061</xdr:rowOff>
    </xdr:to>
    <xdr:cxnSp macro="">
      <xdr:nvCxnSpPr>
        <xdr:cNvPr id="233" name="直線コネクタ 232"/>
        <xdr:cNvCxnSpPr/>
      </xdr:nvCxnSpPr>
      <xdr:spPr>
        <a:xfrm flipV="1">
          <a:off x="3797300" y="16316762"/>
          <a:ext cx="838200" cy="54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86997</xdr:rowOff>
    </xdr:from>
    <xdr:ext cx="534377" cy="259045"/>
    <xdr:sp macro="" textlink="">
      <xdr:nvSpPr>
        <xdr:cNvPr id="234" name="扶助費平均値テキスト"/>
        <xdr:cNvSpPr txBox="1"/>
      </xdr:nvSpPr>
      <xdr:spPr>
        <a:xfrm>
          <a:off x="4686300" y="16031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64120</xdr:rowOff>
    </xdr:from>
    <xdr:to>
      <xdr:col>24</xdr:col>
      <xdr:colOff>114300</xdr:colOff>
      <xdr:row>94</xdr:row>
      <xdr:rowOff>165720</xdr:rowOff>
    </xdr:to>
    <xdr:sp macro="" textlink="">
      <xdr:nvSpPr>
        <xdr:cNvPr id="235" name="フローチャート: 判断 234"/>
        <xdr:cNvSpPr/>
      </xdr:nvSpPr>
      <xdr:spPr>
        <a:xfrm>
          <a:off x="4584700" y="1618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39436</xdr:rowOff>
    </xdr:from>
    <xdr:to>
      <xdr:col>19</xdr:col>
      <xdr:colOff>177800</xdr:colOff>
      <xdr:row>98</xdr:row>
      <xdr:rowOff>61061</xdr:rowOff>
    </xdr:to>
    <xdr:cxnSp macro="">
      <xdr:nvCxnSpPr>
        <xdr:cNvPr id="236" name="直線コネクタ 235"/>
        <xdr:cNvCxnSpPr/>
      </xdr:nvCxnSpPr>
      <xdr:spPr>
        <a:xfrm>
          <a:off x="2908300" y="16841536"/>
          <a:ext cx="889000" cy="2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2626</xdr:rowOff>
    </xdr:from>
    <xdr:to>
      <xdr:col>20</xdr:col>
      <xdr:colOff>38100</xdr:colOff>
      <xdr:row>95</xdr:row>
      <xdr:rowOff>104226</xdr:rowOff>
    </xdr:to>
    <xdr:sp macro="" textlink="">
      <xdr:nvSpPr>
        <xdr:cNvPr id="237" name="フローチャート: 判断 236"/>
        <xdr:cNvSpPr/>
      </xdr:nvSpPr>
      <xdr:spPr>
        <a:xfrm>
          <a:off x="3746500" y="16290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120753</xdr:rowOff>
    </xdr:from>
    <xdr:ext cx="534377" cy="259045"/>
    <xdr:sp macro="" textlink="">
      <xdr:nvSpPr>
        <xdr:cNvPr id="238" name="テキスト ボックス 237"/>
        <xdr:cNvSpPr txBox="1"/>
      </xdr:nvSpPr>
      <xdr:spPr>
        <a:xfrm>
          <a:off x="3530111" y="1606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39436</xdr:rowOff>
    </xdr:from>
    <xdr:to>
      <xdr:col>15</xdr:col>
      <xdr:colOff>50800</xdr:colOff>
      <xdr:row>98</xdr:row>
      <xdr:rowOff>109753</xdr:rowOff>
    </xdr:to>
    <xdr:cxnSp macro="">
      <xdr:nvCxnSpPr>
        <xdr:cNvPr id="239" name="直線コネクタ 238"/>
        <xdr:cNvCxnSpPr/>
      </xdr:nvCxnSpPr>
      <xdr:spPr>
        <a:xfrm flipV="1">
          <a:off x="2019300" y="16841536"/>
          <a:ext cx="889000" cy="7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166647</xdr:rowOff>
    </xdr:from>
    <xdr:to>
      <xdr:col>15</xdr:col>
      <xdr:colOff>101600</xdr:colOff>
      <xdr:row>95</xdr:row>
      <xdr:rowOff>96797</xdr:rowOff>
    </xdr:to>
    <xdr:sp macro="" textlink="">
      <xdr:nvSpPr>
        <xdr:cNvPr id="240" name="フローチャート: 判断 239"/>
        <xdr:cNvSpPr/>
      </xdr:nvSpPr>
      <xdr:spPr>
        <a:xfrm>
          <a:off x="2857500" y="162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113324</xdr:rowOff>
    </xdr:from>
    <xdr:ext cx="534377" cy="259045"/>
    <xdr:sp macro="" textlink="">
      <xdr:nvSpPr>
        <xdr:cNvPr id="241" name="テキスト ボックス 240"/>
        <xdr:cNvSpPr txBox="1"/>
      </xdr:nvSpPr>
      <xdr:spPr>
        <a:xfrm>
          <a:off x="2641111" y="1605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91351</xdr:rowOff>
    </xdr:from>
    <xdr:to>
      <xdr:col>10</xdr:col>
      <xdr:colOff>114300</xdr:colOff>
      <xdr:row>98</xdr:row>
      <xdr:rowOff>109753</xdr:rowOff>
    </xdr:to>
    <xdr:cxnSp macro="">
      <xdr:nvCxnSpPr>
        <xdr:cNvPr id="242" name="直線コネクタ 241"/>
        <xdr:cNvCxnSpPr/>
      </xdr:nvCxnSpPr>
      <xdr:spPr>
        <a:xfrm>
          <a:off x="1130300" y="16550551"/>
          <a:ext cx="889000" cy="36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161663</xdr:rowOff>
    </xdr:from>
    <xdr:to>
      <xdr:col>10</xdr:col>
      <xdr:colOff>165100</xdr:colOff>
      <xdr:row>95</xdr:row>
      <xdr:rowOff>91813</xdr:rowOff>
    </xdr:to>
    <xdr:sp macro="" textlink="">
      <xdr:nvSpPr>
        <xdr:cNvPr id="243" name="フローチャート: 判断 242"/>
        <xdr:cNvSpPr/>
      </xdr:nvSpPr>
      <xdr:spPr>
        <a:xfrm>
          <a:off x="1968500" y="162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108340</xdr:rowOff>
    </xdr:from>
    <xdr:ext cx="534377" cy="259045"/>
    <xdr:sp macro="" textlink="">
      <xdr:nvSpPr>
        <xdr:cNvPr id="244" name="テキスト ボックス 243"/>
        <xdr:cNvSpPr txBox="1"/>
      </xdr:nvSpPr>
      <xdr:spPr>
        <a:xfrm>
          <a:off x="1752111" y="1605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27110</xdr:rowOff>
    </xdr:from>
    <xdr:to>
      <xdr:col>6</xdr:col>
      <xdr:colOff>38100</xdr:colOff>
      <xdr:row>95</xdr:row>
      <xdr:rowOff>128710</xdr:rowOff>
    </xdr:to>
    <xdr:sp macro="" textlink="">
      <xdr:nvSpPr>
        <xdr:cNvPr id="245" name="フローチャート: 判断 244"/>
        <xdr:cNvSpPr/>
      </xdr:nvSpPr>
      <xdr:spPr>
        <a:xfrm>
          <a:off x="1079500" y="163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145237</xdr:rowOff>
    </xdr:from>
    <xdr:ext cx="534377" cy="259045"/>
    <xdr:sp macro="" textlink="">
      <xdr:nvSpPr>
        <xdr:cNvPr id="246" name="テキスト ボックス 245"/>
        <xdr:cNvSpPr txBox="1"/>
      </xdr:nvSpPr>
      <xdr:spPr>
        <a:xfrm>
          <a:off x="863111" y="1609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149662</xdr:rowOff>
    </xdr:from>
    <xdr:to>
      <xdr:col>24</xdr:col>
      <xdr:colOff>114300</xdr:colOff>
      <xdr:row>95</xdr:row>
      <xdr:rowOff>79812</xdr:rowOff>
    </xdr:to>
    <xdr:sp macro="" textlink="">
      <xdr:nvSpPr>
        <xdr:cNvPr id="252" name="楕円 251"/>
        <xdr:cNvSpPr/>
      </xdr:nvSpPr>
      <xdr:spPr>
        <a:xfrm>
          <a:off x="4584700" y="1626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128089</xdr:rowOff>
    </xdr:from>
    <xdr:ext cx="534377" cy="259045"/>
    <xdr:sp macro="" textlink="">
      <xdr:nvSpPr>
        <xdr:cNvPr id="253" name="扶助費該当値テキスト"/>
        <xdr:cNvSpPr txBox="1"/>
      </xdr:nvSpPr>
      <xdr:spPr>
        <a:xfrm>
          <a:off x="4686300" y="1624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10261</xdr:rowOff>
    </xdr:from>
    <xdr:to>
      <xdr:col>20</xdr:col>
      <xdr:colOff>38100</xdr:colOff>
      <xdr:row>98</xdr:row>
      <xdr:rowOff>111861</xdr:rowOff>
    </xdr:to>
    <xdr:sp macro="" textlink="">
      <xdr:nvSpPr>
        <xdr:cNvPr id="254" name="楕円 253"/>
        <xdr:cNvSpPr/>
      </xdr:nvSpPr>
      <xdr:spPr>
        <a:xfrm>
          <a:off x="3746500" y="168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102988</xdr:rowOff>
    </xdr:from>
    <xdr:ext cx="534377" cy="259045"/>
    <xdr:sp macro="" textlink="">
      <xdr:nvSpPr>
        <xdr:cNvPr id="255" name="テキスト ボックス 254"/>
        <xdr:cNvSpPr txBox="1"/>
      </xdr:nvSpPr>
      <xdr:spPr>
        <a:xfrm>
          <a:off x="3530111" y="1690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160086</xdr:rowOff>
    </xdr:from>
    <xdr:to>
      <xdr:col>15</xdr:col>
      <xdr:colOff>101600</xdr:colOff>
      <xdr:row>98</xdr:row>
      <xdr:rowOff>90236</xdr:rowOff>
    </xdr:to>
    <xdr:sp macro="" textlink="">
      <xdr:nvSpPr>
        <xdr:cNvPr id="256" name="楕円 255"/>
        <xdr:cNvSpPr/>
      </xdr:nvSpPr>
      <xdr:spPr>
        <a:xfrm>
          <a:off x="2857500" y="1679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81363</xdr:rowOff>
    </xdr:from>
    <xdr:ext cx="534377" cy="259045"/>
    <xdr:sp macro="" textlink="">
      <xdr:nvSpPr>
        <xdr:cNvPr id="257" name="テキスト ボックス 256"/>
        <xdr:cNvSpPr txBox="1"/>
      </xdr:nvSpPr>
      <xdr:spPr>
        <a:xfrm>
          <a:off x="2641111" y="1688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58953</xdr:rowOff>
    </xdr:from>
    <xdr:to>
      <xdr:col>10</xdr:col>
      <xdr:colOff>165100</xdr:colOff>
      <xdr:row>98</xdr:row>
      <xdr:rowOff>160553</xdr:rowOff>
    </xdr:to>
    <xdr:sp macro="" textlink="">
      <xdr:nvSpPr>
        <xdr:cNvPr id="258" name="楕円 257"/>
        <xdr:cNvSpPr/>
      </xdr:nvSpPr>
      <xdr:spPr>
        <a:xfrm>
          <a:off x="1968500" y="1686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151680</xdr:rowOff>
    </xdr:from>
    <xdr:ext cx="534377" cy="259045"/>
    <xdr:sp macro="" textlink="">
      <xdr:nvSpPr>
        <xdr:cNvPr id="259" name="テキスト ボックス 258"/>
        <xdr:cNvSpPr txBox="1"/>
      </xdr:nvSpPr>
      <xdr:spPr>
        <a:xfrm>
          <a:off x="1752111" y="1695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40551</xdr:rowOff>
    </xdr:from>
    <xdr:to>
      <xdr:col>6</xdr:col>
      <xdr:colOff>38100</xdr:colOff>
      <xdr:row>96</xdr:row>
      <xdr:rowOff>142151</xdr:rowOff>
    </xdr:to>
    <xdr:sp macro="" textlink="">
      <xdr:nvSpPr>
        <xdr:cNvPr id="260" name="楕円 259"/>
        <xdr:cNvSpPr/>
      </xdr:nvSpPr>
      <xdr:spPr>
        <a:xfrm>
          <a:off x="1079500" y="1649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133278</xdr:rowOff>
    </xdr:from>
    <xdr:ext cx="534377" cy="259045"/>
    <xdr:sp macro="" textlink="">
      <xdr:nvSpPr>
        <xdr:cNvPr id="261" name="テキスト ボックス 260"/>
        <xdr:cNvSpPr txBox="1"/>
      </xdr:nvSpPr>
      <xdr:spPr>
        <a:xfrm>
          <a:off x="863111" y="1659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2" name="テキスト ボックス 271"/>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141453</xdr:rowOff>
    </xdr:from>
    <xdr:to>
      <xdr:col>54</xdr:col>
      <xdr:colOff>189865</xdr:colOff>
      <xdr:row>38</xdr:row>
      <xdr:rowOff>58185</xdr:rowOff>
    </xdr:to>
    <xdr:cxnSp macro="">
      <xdr:nvCxnSpPr>
        <xdr:cNvPr id="286" name="直線コネクタ 285"/>
        <xdr:cNvCxnSpPr/>
      </xdr:nvCxnSpPr>
      <xdr:spPr>
        <a:xfrm flipV="1">
          <a:off x="10475595" y="5456403"/>
          <a:ext cx="1270" cy="1116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62012</xdr:rowOff>
    </xdr:from>
    <xdr:ext cx="534377" cy="259045"/>
    <xdr:sp macro="" textlink="">
      <xdr:nvSpPr>
        <xdr:cNvPr id="287" name="補助費等最小値テキスト"/>
        <xdr:cNvSpPr txBox="1"/>
      </xdr:nvSpPr>
      <xdr:spPr>
        <a:xfrm>
          <a:off x="10528300" y="657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58185</xdr:rowOff>
    </xdr:from>
    <xdr:to>
      <xdr:col>55</xdr:col>
      <xdr:colOff>88900</xdr:colOff>
      <xdr:row>38</xdr:row>
      <xdr:rowOff>58185</xdr:rowOff>
    </xdr:to>
    <xdr:cxnSp macro="">
      <xdr:nvCxnSpPr>
        <xdr:cNvPr id="288" name="直線コネクタ 287"/>
        <xdr:cNvCxnSpPr/>
      </xdr:nvCxnSpPr>
      <xdr:spPr>
        <a:xfrm>
          <a:off x="10388600" y="657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88130</xdr:rowOff>
    </xdr:from>
    <xdr:ext cx="599010" cy="259045"/>
    <xdr:sp macro="" textlink="">
      <xdr:nvSpPr>
        <xdr:cNvPr id="289" name="補助費等最大値テキスト"/>
        <xdr:cNvSpPr txBox="1"/>
      </xdr:nvSpPr>
      <xdr:spPr>
        <a:xfrm>
          <a:off x="10528300" y="523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141453</xdr:rowOff>
    </xdr:from>
    <xdr:to>
      <xdr:col>55</xdr:col>
      <xdr:colOff>88900</xdr:colOff>
      <xdr:row>31</xdr:row>
      <xdr:rowOff>141453</xdr:rowOff>
    </xdr:to>
    <xdr:cxnSp macro="">
      <xdr:nvCxnSpPr>
        <xdr:cNvPr id="290" name="直線コネクタ 289"/>
        <xdr:cNvCxnSpPr/>
      </xdr:nvCxnSpPr>
      <xdr:spPr>
        <a:xfrm>
          <a:off x="10388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163188</xdr:rowOff>
    </xdr:from>
    <xdr:to>
      <xdr:col>55</xdr:col>
      <xdr:colOff>0</xdr:colOff>
      <xdr:row>38</xdr:row>
      <xdr:rowOff>58185</xdr:rowOff>
    </xdr:to>
    <xdr:cxnSp macro="">
      <xdr:nvCxnSpPr>
        <xdr:cNvPr id="291" name="直線コネクタ 290"/>
        <xdr:cNvCxnSpPr/>
      </xdr:nvCxnSpPr>
      <xdr:spPr>
        <a:xfrm>
          <a:off x="9639300" y="6163938"/>
          <a:ext cx="838200" cy="40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156830</xdr:rowOff>
    </xdr:from>
    <xdr:ext cx="534377" cy="259045"/>
    <xdr:sp macro="" textlink="">
      <xdr:nvSpPr>
        <xdr:cNvPr id="292" name="補助費等平均値テキスト"/>
        <xdr:cNvSpPr txBox="1"/>
      </xdr:nvSpPr>
      <xdr:spPr>
        <a:xfrm>
          <a:off x="10528300" y="59861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133953</xdr:rowOff>
    </xdr:from>
    <xdr:to>
      <xdr:col>55</xdr:col>
      <xdr:colOff>50800</xdr:colOff>
      <xdr:row>36</xdr:row>
      <xdr:rowOff>64103</xdr:rowOff>
    </xdr:to>
    <xdr:sp macro="" textlink="">
      <xdr:nvSpPr>
        <xdr:cNvPr id="293" name="フローチャート: 判断 292"/>
        <xdr:cNvSpPr/>
      </xdr:nvSpPr>
      <xdr:spPr>
        <a:xfrm>
          <a:off x="10426700" y="61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143129</xdr:rowOff>
    </xdr:from>
    <xdr:to>
      <xdr:col>50</xdr:col>
      <xdr:colOff>114300</xdr:colOff>
      <xdr:row>35</xdr:row>
      <xdr:rowOff>163188</xdr:rowOff>
    </xdr:to>
    <xdr:cxnSp macro="">
      <xdr:nvCxnSpPr>
        <xdr:cNvPr id="294" name="直線コネクタ 293"/>
        <xdr:cNvCxnSpPr/>
      </xdr:nvCxnSpPr>
      <xdr:spPr>
        <a:xfrm>
          <a:off x="8750300" y="6143879"/>
          <a:ext cx="889000" cy="2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72479</xdr:rowOff>
    </xdr:from>
    <xdr:to>
      <xdr:col>50</xdr:col>
      <xdr:colOff>165100</xdr:colOff>
      <xdr:row>35</xdr:row>
      <xdr:rowOff>2629</xdr:rowOff>
    </xdr:to>
    <xdr:sp macro="" textlink="">
      <xdr:nvSpPr>
        <xdr:cNvPr id="295" name="フローチャート: 判断 294"/>
        <xdr:cNvSpPr/>
      </xdr:nvSpPr>
      <xdr:spPr>
        <a:xfrm>
          <a:off x="9588500" y="590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19156</xdr:rowOff>
    </xdr:from>
    <xdr:ext cx="534377" cy="259045"/>
    <xdr:sp macro="" textlink="">
      <xdr:nvSpPr>
        <xdr:cNvPr id="296" name="テキスト ボックス 295"/>
        <xdr:cNvSpPr txBox="1"/>
      </xdr:nvSpPr>
      <xdr:spPr>
        <a:xfrm>
          <a:off x="9372111" y="567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143129</xdr:rowOff>
    </xdr:from>
    <xdr:to>
      <xdr:col>45</xdr:col>
      <xdr:colOff>177800</xdr:colOff>
      <xdr:row>36</xdr:row>
      <xdr:rowOff>45498</xdr:rowOff>
    </xdr:to>
    <xdr:cxnSp macro="">
      <xdr:nvCxnSpPr>
        <xdr:cNvPr id="297" name="直線コネクタ 296"/>
        <xdr:cNvCxnSpPr/>
      </xdr:nvCxnSpPr>
      <xdr:spPr>
        <a:xfrm flipV="1">
          <a:off x="7861300" y="6143879"/>
          <a:ext cx="889000" cy="7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34131</xdr:rowOff>
    </xdr:from>
    <xdr:to>
      <xdr:col>46</xdr:col>
      <xdr:colOff>38100</xdr:colOff>
      <xdr:row>34</xdr:row>
      <xdr:rowOff>135731</xdr:rowOff>
    </xdr:to>
    <xdr:sp macro="" textlink="">
      <xdr:nvSpPr>
        <xdr:cNvPr id="298" name="フローチャート: 判断 297"/>
        <xdr:cNvSpPr/>
      </xdr:nvSpPr>
      <xdr:spPr>
        <a:xfrm>
          <a:off x="8699500" y="58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152258</xdr:rowOff>
    </xdr:from>
    <xdr:ext cx="534377" cy="259045"/>
    <xdr:sp macro="" textlink="">
      <xdr:nvSpPr>
        <xdr:cNvPr id="299" name="テキスト ボックス 298"/>
        <xdr:cNvSpPr txBox="1"/>
      </xdr:nvSpPr>
      <xdr:spPr>
        <a:xfrm>
          <a:off x="8483111" y="563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45498</xdr:rowOff>
    </xdr:from>
    <xdr:to>
      <xdr:col>41</xdr:col>
      <xdr:colOff>50800</xdr:colOff>
      <xdr:row>38</xdr:row>
      <xdr:rowOff>147015</xdr:rowOff>
    </xdr:to>
    <xdr:cxnSp macro="">
      <xdr:nvCxnSpPr>
        <xdr:cNvPr id="300" name="直線コネクタ 299"/>
        <xdr:cNvCxnSpPr/>
      </xdr:nvCxnSpPr>
      <xdr:spPr>
        <a:xfrm flipV="1">
          <a:off x="6972300" y="6217698"/>
          <a:ext cx="889000" cy="44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139116</xdr:rowOff>
    </xdr:from>
    <xdr:to>
      <xdr:col>41</xdr:col>
      <xdr:colOff>101600</xdr:colOff>
      <xdr:row>34</xdr:row>
      <xdr:rowOff>69266</xdr:rowOff>
    </xdr:to>
    <xdr:sp macro="" textlink="">
      <xdr:nvSpPr>
        <xdr:cNvPr id="301" name="フローチャート: 判断 300"/>
        <xdr:cNvSpPr/>
      </xdr:nvSpPr>
      <xdr:spPr>
        <a:xfrm>
          <a:off x="7810500" y="5796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85793</xdr:rowOff>
    </xdr:from>
    <xdr:ext cx="534377" cy="259045"/>
    <xdr:sp macro="" textlink="">
      <xdr:nvSpPr>
        <xdr:cNvPr id="302" name="テキスト ボックス 301"/>
        <xdr:cNvSpPr txBox="1"/>
      </xdr:nvSpPr>
      <xdr:spPr>
        <a:xfrm>
          <a:off x="7594111" y="557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141078</xdr:rowOff>
    </xdr:from>
    <xdr:to>
      <xdr:col>36</xdr:col>
      <xdr:colOff>165100</xdr:colOff>
      <xdr:row>37</xdr:row>
      <xdr:rowOff>71228</xdr:rowOff>
    </xdr:to>
    <xdr:sp macro="" textlink="">
      <xdr:nvSpPr>
        <xdr:cNvPr id="303" name="フローチャート: 判断 302"/>
        <xdr:cNvSpPr/>
      </xdr:nvSpPr>
      <xdr:spPr>
        <a:xfrm>
          <a:off x="6921500" y="631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87755</xdr:rowOff>
    </xdr:from>
    <xdr:ext cx="534377" cy="259045"/>
    <xdr:sp macro="" textlink="">
      <xdr:nvSpPr>
        <xdr:cNvPr id="304" name="テキスト ボックス 303"/>
        <xdr:cNvSpPr txBox="1"/>
      </xdr:nvSpPr>
      <xdr:spPr>
        <a:xfrm>
          <a:off x="6705111" y="608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7385</xdr:rowOff>
    </xdr:from>
    <xdr:to>
      <xdr:col>55</xdr:col>
      <xdr:colOff>50800</xdr:colOff>
      <xdr:row>38</xdr:row>
      <xdr:rowOff>108985</xdr:rowOff>
    </xdr:to>
    <xdr:sp macro="" textlink="">
      <xdr:nvSpPr>
        <xdr:cNvPr id="310" name="楕円 309"/>
        <xdr:cNvSpPr/>
      </xdr:nvSpPr>
      <xdr:spPr>
        <a:xfrm>
          <a:off x="10426700" y="652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93762</xdr:rowOff>
    </xdr:from>
    <xdr:ext cx="534377" cy="259045"/>
    <xdr:sp macro="" textlink="">
      <xdr:nvSpPr>
        <xdr:cNvPr id="311" name="補助費等該当値テキスト"/>
        <xdr:cNvSpPr txBox="1"/>
      </xdr:nvSpPr>
      <xdr:spPr>
        <a:xfrm>
          <a:off x="10528300" y="643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112388</xdr:rowOff>
    </xdr:from>
    <xdr:to>
      <xdr:col>50</xdr:col>
      <xdr:colOff>165100</xdr:colOff>
      <xdr:row>36</xdr:row>
      <xdr:rowOff>42538</xdr:rowOff>
    </xdr:to>
    <xdr:sp macro="" textlink="">
      <xdr:nvSpPr>
        <xdr:cNvPr id="312" name="楕円 311"/>
        <xdr:cNvSpPr/>
      </xdr:nvSpPr>
      <xdr:spPr>
        <a:xfrm>
          <a:off x="9588500" y="611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33665</xdr:rowOff>
    </xdr:from>
    <xdr:ext cx="534377" cy="259045"/>
    <xdr:sp macro="" textlink="">
      <xdr:nvSpPr>
        <xdr:cNvPr id="313" name="テキスト ボックス 312"/>
        <xdr:cNvSpPr txBox="1"/>
      </xdr:nvSpPr>
      <xdr:spPr>
        <a:xfrm>
          <a:off x="9372111" y="620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92329</xdr:rowOff>
    </xdr:from>
    <xdr:to>
      <xdr:col>46</xdr:col>
      <xdr:colOff>38100</xdr:colOff>
      <xdr:row>36</xdr:row>
      <xdr:rowOff>22479</xdr:rowOff>
    </xdr:to>
    <xdr:sp macro="" textlink="">
      <xdr:nvSpPr>
        <xdr:cNvPr id="314" name="楕円 313"/>
        <xdr:cNvSpPr/>
      </xdr:nvSpPr>
      <xdr:spPr>
        <a:xfrm>
          <a:off x="8699500" y="609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13606</xdr:rowOff>
    </xdr:from>
    <xdr:ext cx="534377" cy="259045"/>
    <xdr:sp macro="" textlink="">
      <xdr:nvSpPr>
        <xdr:cNvPr id="315" name="テキスト ボックス 314"/>
        <xdr:cNvSpPr txBox="1"/>
      </xdr:nvSpPr>
      <xdr:spPr>
        <a:xfrm>
          <a:off x="8483111" y="618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166148</xdr:rowOff>
    </xdr:from>
    <xdr:to>
      <xdr:col>41</xdr:col>
      <xdr:colOff>101600</xdr:colOff>
      <xdr:row>36</xdr:row>
      <xdr:rowOff>96298</xdr:rowOff>
    </xdr:to>
    <xdr:sp macro="" textlink="">
      <xdr:nvSpPr>
        <xdr:cNvPr id="316" name="楕円 315"/>
        <xdr:cNvSpPr/>
      </xdr:nvSpPr>
      <xdr:spPr>
        <a:xfrm>
          <a:off x="7810500" y="616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87425</xdr:rowOff>
    </xdr:from>
    <xdr:ext cx="534377" cy="259045"/>
    <xdr:sp macro="" textlink="">
      <xdr:nvSpPr>
        <xdr:cNvPr id="317" name="テキスト ボックス 316"/>
        <xdr:cNvSpPr txBox="1"/>
      </xdr:nvSpPr>
      <xdr:spPr>
        <a:xfrm>
          <a:off x="7594111" y="625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96215</xdr:rowOff>
    </xdr:from>
    <xdr:to>
      <xdr:col>36</xdr:col>
      <xdr:colOff>165100</xdr:colOff>
      <xdr:row>39</xdr:row>
      <xdr:rowOff>26365</xdr:rowOff>
    </xdr:to>
    <xdr:sp macro="" textlink="">
      <xdr:nvSpPr>
        <xdr:cNvPr id="318" name="楕円 317"/>
        <xdr:cNvSpPr/>
      </xdr:nvSpPr>
      <xdr:spPr>
        <a:xfrm>
          <a:off x="6921500" y="661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17492</xdr:rowOff>
    </xdr:from>
    <xdr:ext cx="534377" cy="259045"/>
    <xdr:sp macro="" textlink="">
      <xdr:nvSpPr>
        <xdr:cNvPr id="319" name="テキスト ボックス 318"/>
        <xdr:cNvSpPr txBox="1"/>
      </xdr:nvSpPr>
      <xdr:spPr>
        <a:xfrm>
          <a:off x="6705111" y="670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120400</xdr:rowOff>
    </xdr:from>
    <xdr:to>
      <xdr:col>54</xdr:col>
      <xdr:colOff>189865</xdr:colOff>
      <xdr:row>58</xdr:row>
      <xdr:rowOff>2230</xdr:rowOff>
    </xdr:to>
    <xdr:cxnSp macro="">
      <xdr:nvCxnSpPr>
        <xdr:cNvPr id="346" name="直線コネクタ 345"/>
        <xdr:cNvCxnSpPr/>
      </xdr:nvCxnSpPr>
      <xdr:spPr>
        <a:xfrm flipV="1">
          <a:off x="10475595" y="8692900"/>
          <a:ext cx="1270" cy="125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6057</xdr:rowOff>
    </xdr:from>
    <xdr:ext cx="534377" cy="259045"/>
    <xdr:sp macro="" textlink="">
      <xdr:nvSpPr>
        <xdr:cNvPr id="347" name="普通建設事業費最小値テキスト"/>
        <xdr:cNvSpPr txBox="1"/>
      </xdr:nvSpPr>
      <xdr:spPr>
        <a:xfrm>
          <a:off x="10528300" y="995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2230</xdr:rowOff>
    </xdr:from>
    <xdr:to>
      <xdr:col>55</xdr:col>
      <xdr:colOff>88900</xdr:colOff>
      <xdr:row>58</xdr:row>
      <xdr:rowOff>2230</xdr:rowOff>
    </xdr:to>
    <xdr:cxnSp macro="">
      <xdr:nvCxnSpPr>
        <xdr:cNvPr id="348" name="直線コネクタ 347"/>
        <xdr:cNvCxnSpPr/>
      </xdr:nvCxnSpPr>
      <xdr:spPr>
        <a:xfrm>
          <a:off x="10388600" y="994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67077</xdr:rowOff>
    </xdr:from>
    <xdr:ext cx="599010" cy="259045"/>
    <xdr:sp macro="" textlink="">
      <xdr:nvSpPr>
        <xdr:cNvPr id="349" name="普通建設事業費最大値テキスト"/>
        <xdr:cNvSpPr txBox="1"/>
      </xdr:nvSpPr>
      <xdr:spPr>
        <a:xfrm>
          <a:off x="10528300" y="8468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120400</xdr:rowOff>
    </xdr:from>
    <xdr:to>
      <xdr:col>55</xdr:col>
      <xdr:colOff>88900</xdr:colOff>
      <xdr:row>50</xdr:row>
      <xdr:rowOff>120400</xdr:rowOff>
    </xdr:to>
    <xdr:cxnSp macro="">
      <xdr:nvCxnSpPr>
        <xdr:cNvPr id="350" name="直線コネクタ 349"/>
        <xdr:cNvCxnSpPr/>
      </xdr:nvCxnSpPr>
      <xdr:spPr>
        <a:xfrm>
          <a:off x="10388600" y="8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71136</xdr:rowOff>
    </xdr:from>
    <xdr:to>
      <xdr:col>55</xdr:col>
      <xdr:colOff>0</xdr:colOff>
      <xdr:row>59</xdr:row>
      <xdr:rowOff>8827</xdr:rowOff>
    </xdr:to>
    <xdr:cxnSp macro="">
      <xdr:nvCxnSpPr>
        <xdr:cNvPr id="351" name="直線コネクタ 350"/>
        <xdr:cNvCxnSpPr/>
      </xdr:nvCxnSpPr>
      <xdr:spPr>
        <a:xfrm flipV="1">
          <a:off x="9639300" y="9843786"/>
          <a:ext cx="838200" cy="28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171148</xdr:rowOff>
    </xdr:from>
    <xdr:ext cx="534377" cy="259045"/>
    <xdr:sp macro="" textlink="">
      <xdr:nvSpPr>
        <xdr:cNvPr id="352" name="普通建設事業費平均値テキスト"/>
        <xdr:cNvSpPr txBox="1"/>
      </xdr:nvSpPr>
      <xdr:spPr>
        <a:xfrm>
          <a:off x="10528300" y="9257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148271</xdr:rowOff>
    </xdr:from>
    <xdr:to>
      <xdr:col>55</xdr:col>
      <xdr:colOff>50800</xdr:colOff>
      <xdr:row>55</xdr:row>
      <xdr:rowOff>78421</xdr:rowOff>
    </xdr:to>
    <xdr:sp macro="" textlink="">
      <xdr:nvSpPr>
        <xdr:cNvPr id="353" name="フローチャート: 判断 352"/>
        <xdr:cNvSpPr/>
      </xdr:nvSpPr>
      <xdr:spPr>
        <a:xfrm>
          <a:off x="10426700" y="940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80444</xdr:rowOff>
    </xdr:from>
    <xdr:to>
      <xdr:col>50</xdr:col>
      <xdr:colOff>114300</xdr:colOff>
      <xdr:row>59</xdr:row>
      <xdr:rowOff>8827</xdr:rowOff>
    </xdr:to>
    <xdr:cxnSp macro="">
      <xdr:nvCxnSpPr>
        <xdr:cNvPr id="354" name="直線コネクタ 353"/>
        <xdr:cNvCxnSpPr/>
      </xdr:nvCxnSpPr>
      <xdr:spPr>
        <a:xfrm>
          <a:off x="8750300" y="9681644"/>
          <a:ext cx="889000" cy="44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169694</xdr:rowOff>
    </xdr:from>
    <xdr:to>
      <xdr:col>50</xdr:col>
      <xdr:colOff>165100</xdr:colOff>
      <xdr:row>55</xdr:row>
      <xdr:rowOff>99844</xdr:rowOff>
    </xdr:to>
    <xdr:sp macro="" textlink="">
      <xdr:nvSpPr>
        <xdr:cNvPr id="355" name="フローチャート: 判断 354"/>
        <xdr:cNvSpPr/>
      </xdr:nvSpPr>
      <xdr:spPr>
        <a:xfrm>
          <a:off x="9588500" y="942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116371</xdr:rowOff>
    </xdr:from>
    <xdr:ext cx="534377" cy="259045"/>
    <xdr:sp macro="" textlink="">
      <xdr:nvSpPr>
        <xdr:cNvPr id="356" name="テキスト ボックス 355"/>
        <xdr:cNvSpPr txBox="1"/>
      </xdr:nvSpPr>
      <xdr:spPr>
        <a:xfrm>
          <a:off x="9372111" y="920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80444</xdr:rowOff>
    </xdr:from>
    <xdr:to>
      <xdr:col>45</xdr:col>
      <xdr:colOff>177800</xdr:colOff>
      <xdr:row>57</xdr:row>
      <xdr:rowOff>148337</xdr:rowOff>
    </xdr:to>
    <xdr:cxnSp macro="">
      <xdr:nvCxnSpPr>
        <xdr:cNvPr id="357" name="直線コネクタ 356"/>
        <xdr:cNvCxnSpPr/>
      </xdr:nvCxnSpPr>
      <xdr:spPr>
        <a:xfrm flipV="1">
          <a:off x="7861300" y="9681644"/>
          <a:ext cx="889000" cy="23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14148</xdr:rowOff>
    </xdr:from>
    <xdr:to>
      <xdr:col>46</xdr:col>
      <xdr:colOff>38100</xdr:colOff>
      <xdr:row>53</xdr:row>
      <xdr:rowOff>115748</xdr:rowOff>
    </xdr:to>
    <xdr:sp macro="" textlink="">
      <xdr:nvSpPr>
        <xdr:cNvPr id="358" name="フローチャート: 判断 357"/>
        <xdr:cNvSpPr/>
      </xdr:nvSpPr>
      <xdr:spPr>
        <a:xfrm>
          <a:off x="8699500" y="910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132275</xdr:rowOff>
    </xdr:from>
    <xdr:ext cx="534377" cy="259045"/>
    <xdr:sp macro="" textlink="">
      <xdr:nvSpPr>
        <xdr:cNvPr id="359" name="テキスト ボックス 358"/>
        <xdr:cNvSpPr txBox="1"/>
      </xdr:nvSpPr>
      <xdr:spPr>
        <a:xfrm>
          <a:off x="8483111" y="887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160584</xdr:rowOff>
    </xdr:from>
    <xdr:to>
      <xdr:col>41</xdr:col>
      <xdr:colOff>50800</xdr:colOff>
      <xdr:row>57</xdr:row>
      <xdr:rowOff>148337</xdr:rowOff>
    </xdr:to>
    <xdr:cxnSp macro="">
      <xdr:nvCxnSpPr>
        <xdr:cNvPr id="360" name="直線コネクタ 359"/>
        <xdr:cNvCxnSpPr/>
      </xdr:nvCxnSpPr>
      <xdr:spPr>
        <a:xfrm>
          <a:off x="6972300" y="9418884"/>
          <a:ext cx="889000" cy="50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52</xdr:row>
      <xdr:rowOff>139126</xdr:rowOff>
    </xdr:from>
    <xdr:to>
      <xdr:col>41</xdr:col>
      <xdr:colOff>101600</xdr:colOff>
      <xdr:row>53</xdr:row>
      <xdr:rowOff>69276</xdr:rowOff>
    </xdr:to>
    <xdr:sp macro="" textlink="">
      <xdr:nvSpPr>
        <xdr:cNvPr id="361" name="フローチャート: 判断 360"/>
        <xdr:cNvSpPr/>
      </xdr:nvSpPr>
      <xdr:spPr>
        <a:xfrm>
          <a:off x="7810500" y="905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85803</xdr:rowOff>
    </xdr:from>
    <xdr:ext cx="534377" cy="259045"/>
    <xdr:sp macro="" textlink="">
      <xdr:nvSpPr>
        <xdr:cNvPr id="362" name="テキスト ボックス 361"/>
        <xdr:cNvSpPr txBox="1"/>
      </xdr:nvSpPr>
      <xdr:spPr>
        <a:xfrm>
          <a:off x="7594111" y="882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120643</xdr:rowOff>
    </xdr:from>
    <xdr:to>
      <xdr:col>36</xdr:col>
      <xdr:colOff>165100</xdr:colOff>
      <xdr:row>54</xdr:row>
      <xdr:rowOff>50793</xdr:rowOff>
    </xdr:to>
    <xdr:sp macro="" textlink="">
      <xdr:nvSpPr>
        <xdr:cNvPr id="363" name="フローチャート: 判断 362"/>
        <xdr:cNvSpPr/>
      </xdr:nvSpPr>
      <xdr:spPr>
        <a:xfrm>
          <a:off x="6921500" y="9207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67320</xdr:rowOff>
    </xdr:from>
    <xdr:ext cx="534377" cy="259045"/>
    <xdr:sp macro="" textlink="">
      <xdr:nvSpPr>
        <xdr:cNvPr id="364" name="テキスト ボックス 363"/>
        <xdr:cNvSpPr txBox="1"/>
      </xdr:nvSpPr>
      <xdr:spPr>
        <a:xfrm>
          <a:off x="6705111" y="898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20336</xdr:rowOff>
    </xdr:from>
    <xdr:to>
      <xdr:col>55</xdr:col>
      <xdr:colOff>50800</xdr:colOff>
      <xdr:row>57</xdr:row>
      <xdr:rowOff>121936</xdr:rowOff>
    </xdr:to>
    <xdr:sp macro="" textlink="">
      <xdr:nvSpPr>
        <xdr:cNvPr id="370" name="楕円 369"/>
        <xdr:cNvSpPr/>
      </xdr:nvSpPr>
      <xdr:spPr>
        <a:xfrm>
          <a:off x="10426700" y="979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106713</xdr:rowOff>
    </xdr:from>
    <xdr:ext cx="534377" cy="259045"/>
    <xdr:sp macro="" textlink="">
      <xdr:nvSpPr>
        <xdr:cNvPr id="371" name="普通建設事業費該当値テキスト"/>
        <xdr:cNvSpPr txBox="1"/>
      </xdr:nvSpPr>
      <xdr:spPr>
        <a:xfrm>
          <a:off x="10528300" y="970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129477</xdr:rowOff>
    </xdr:from>
    <xdr:to>
      <xdr:col>50</xdr:col>
      <xdr:colOff>165100</xdr:colOff>
      <xdr:row>59</xdr:row>
      <xdr:rowOff>59627</xdr:rowOff>
    </xdr:to>
    <xdr:sp macro="" textlink="">
      <xdr:nvSpPr>
        <xdr:cNvPr id="372" name="楕円 371"/>
        <xdr:cNvSpPr/>
      </xdr:nvSpPr>
      <xdr:spPr>
        <a:xfrm>
          <a:off x="9588500" y="1007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50754</xdr:rowOff>
    </xdr:from>
    <xdr:ext cx="534377" cy="259045"/>
    <xdr:sp macro="" textlink="">
      <xdr:nvSpPr>
        <xdr:cNvPr id="373" name="テキスト ボックス 372"/>
        <xdr:cNvSpPr txBox="1"/>
      </xdr:nvSpPr>
      <xdr:spPr>
        <a:xfrm>
          <a:off x="9372111" y="101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29644</xdr:rowOff>
    </xdr:from>
    <xdr:to>
      <xdr:col>46</xdr:col>
      <xdr:colOff>38100</xdr:colOff>
      <xdr:row>56</xdr:row>
      <xdr:rowOff>131244</xdr:rowOff>
    </xdr:to>
    <xdr:sp macro="" textlink="">
      <xdr:nvSpPr>
        <xdr:cNvPr id="374" name="楕円 373"/>
        <xdr:cNvSpPr/>
      </xdr:nvSpPr>
      <xdr:spPr>
        <a:xfrm>
          <a:off x="8699500" y="963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122371</xdr:rowOff>
    </xdr:from>
    <xdr:ext cx="534377" cy="259045"/>
    <xdr:sp macro="" textlink="">
      <xdr:nvSpPr>
        <xdr:cNvPr id="375" name="テキスト ボックス 374"/>
        <xdr:cNvSpPr txBox="1"/>
      </xdr:nvSpPr>
      <xdr:spPr>
        <a:xfrm>
          <a:off x="8483111" y="972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97537</xdr:rowOff>
    </xdr:from>
    <xdr:to>
      <xdr:col>41</xdr:col>
      <xdr:colOff>101600</xdr:colOff>
      <xdr:row>58</xdr:row>
      <xdr:rowOff>27687</xdr:rowOff>
    </xdr:to>
    <xdr:sp macro="" textlink="">
      <xdr:nvSpPr>
        <xdr:cNvPr id="376" name="楕円 375"/>
        <xdr:cNvSpPr/>
      </xdr:nvSpPr>
      <xdr:spPr>
        <a:xfrm>
          <a:off x="7810500" y="987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18814</xdr:rowOff>
    </xdr:from>
    <xdr:ext cx="534377" cy="259045"/>
    <xdr:sp macro="" textlink="">
      <xdr:nvSpPr>
        <xdr:cNvPr id="377" name="テキスト ボックス 376"/>
        <xdr:cNvSpPr txBox="1"/>
      </xdr:nvSpPr>
      <xdr:spPr>
        <a:xfrm>
          <a:off x="7594111" y="996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109784</xdr:rowOff>
    </xdr:from>
    <xdr:to>
      <xdr:col>36</xdr:col>
      <xdr:colOff>165100</xdr:colOff>
      <xdr:row>55</xdr:row>
      <xdr:rowOff>39934</xdr:rowOff>
    </xdr:to>
    <xdr:sp macro="" textlink="">
      <xdr:nvSpPr>
        <xdr:cNvPr id="378" name="楕円 377"/>
        <xdr:cNvSpPr/>
      </xdr:nvSpPr>
      <xdr:spPr>
        <a:xfrm>
          <a:off x="6921500" y="936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31061</xdr:rowOff>
    </xdr:from>
    <xdr:ext cx="534377" cy="259045"/>
    <xdr:sp macro="" textlink="">
      <xdr:nvSpPr>
        <xdr:cNvPr id="379" name="テキスト ボックス 378"/>
        <xdr:cNvSpPr txBox="1"/>
      </xdr:nvSpPr>
      <xdr:spPr>
        <a:xfrm>
          <a:off x="6705111" y="946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77</xdr:row>
      <xdr:rowOff>38088</xdr:rowOff>
    </xdr:from>
    <xdr:to>
      <xdr:col>54</xdr:col>
      <xdr:colOff>189865</xdr:colOff>
      <xdr:row>78</xdr:row>
      <xdr:rowOff>158369</xdr:rowOff>
    </xdr:to>
    <xdr:cxnSp macro="">
      <xdr:nvCxnSpPr>
        <xdr:cNvPr id="403" name="直線コネクタ 402"/>
        <xdr:cNvCxnSpPr/>
      </xdr:nvCxnSpPr>
      <xdr:spPr>
        <a:xfrm flipV="1">
          <a:off x="10475595" y="13239738"/>
          <a:ext cx="1270" cy="291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162196</xdr:rowOff>
    </xdr:from>
    <xdr:ext cx="469744" cy="259045"/>
    <xdr:sp macro="" textlink="">
      <xdr:nvSpPr>
        <xdr:cNvPr id="404" name="普通建設事業費 （ うち新規整備　）最小値テキスト"/>
        <xdr:cNvSpPr txBox="1"/>
      </xdr:nvSpPr>
      <xdr:spPr>
        <a:xfrm>
          <a:off x="10528300" y="1353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158369</xdr:rowOff>
    </xdr:from>
    <xdr:to>
      <xdr:col>55</xdr:col>
      <xdr:colOff>88900</xdr:colOff>
      <xdr:row>78</xdr:row>
      <xdr:rowOff>158369</xdr:rowOff>
    </xdr:to>
    <xdr:cxnSp macro="">
      <xdr:nvCxnSpPr>
        <xdr:cNvPr id="405" name="直線コネクタ 404"/>
        <xdr:cNvCxnSpPr/>
      </xdr:nvCxnSpPr>
      <xdr:spPr>
        <a:xfrm>
          <a:off x="10388600" y="13531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156215</xdr:rowOff>
    </xdr:from>
    <xdr:ext cx="469744" cy="259045"/>
    <xdr:sp macro="" textlink="">
      <xdr:nvSpPr>
        <xdr:cNvPr id="406" name="普通建設事業費 （ うち新規整備　）最大値テキスト"/>
        <xdr:cNvSpPr txBox="1"/>
      </xdr:nvSpPr>
      <xdr:spPr>
        <a:xfrm>
          <a:off x="10528300" y="1301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38088</xdr:rowOff>
    </xdr:from>
    <xdr:to>
      <xdr:col>55</xdr:col>
      <xdr:colOff>88900</xdr:colOff>
      <xdr:row>77</xdr:row>
      <xdr:rowOff>38088</xdr:rowOff>
    </xdr:to>
    <xdr:cxnSp macro="">
      <xdr:nvCxnSpPr>
        <xdr:cNvPr id="407" name="直線コネクタ 406"/>
        <xdr:cNvCxnSpPr/>
      </xdr:nvCxnSpPr>
      <xdr:spPr>
        <a:xfrm>
          <a:off x="10388600" y="13239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47498</xdr:rowOff>
    </xdr:from>
    <xdr:to>
      <xdr:col>55</xdr:col>
      <xdr:colOff>0</xdr:colOff>
      <xdr:row>78</xdr:row>
      <xdr:rowOff>112230</xdr:rowOff>
    </xdr:to>
    <xdr:cxnSp macro="">
      <xdr:nvCxnSpPr>
        <xdr:cNvPr id="408" name="直線コネクタ 407"/>
        <xdr:cNvCxnSpPr/>
      </xdr:nvCxnSpPr>
      <xdr:spPr>
        <a:xfrm flipV="1">
          <a:off x="9639300" y="13420598"/>
          <a:ext cx="838200" cy="6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677</xdr:rowOff>
    </xdr:from>
    <xdr:ext cx="469744" cy="259045"/>
    <xdr:sp macro="" textlink="">
      <xdr:nvSpPr>
        <xdr:cNvPr id="409" name="普通建設事業費 （ うち新規整備　）平均値テキスト"/>
        <xdr:cNvSpPr txBox="1"/>
      </xdr:nvSpPr>
      <xdr:spPr>
        <a:xfrm>
          <a:off x="10528300" y="13202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149250</xdr:rowOff>
    </xdr:from>
    <xdr:to>
      <xdr:col>55</xdr:col>
      <xdr:colOff>50800</xdr:colOff>
      <xdr:row>78</xdr:row>
      <xdr:rowOff>79400</xdr:rowOff>
    </xdr:to>
    <xdr:sp macro="" textlink="">
      <xdr:nvSpPr>
        <xdr:cNvPr id="410" name="フローチャート: 判断 409"/>
        <xdr:cNvSpPr/>
      </xdr:nvSpPr>
      <xdr:spPr>
        <a:xfrm>
          <a:off x="10426700" y="133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101943</xdr:rowOff>
    </xdr:from>
    <xdr:to>
      <xdr:col>50</xdr:col>
      <xdr:colOff>114300</xdr:colOff>
      <xdr:row>78</xdr:row>
      <xdr:rowOff>112230</xdr:rowOff>
    </xdr:to>
    <xdr:cxnSp macro="">
      <xdr:nvCxnSpPr>
        <xdr:cNvPr id="411" name="直線コネクタ 410"/>
        <xdr:cNvCxnSpPr/>
      </xdr:nvCxnSpPr>
      <xdr:spPr>
        <a:xfrm>
          <a:off x="8750300" y="13475043"/>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105930</xdr:rowOff>
    </xdr:from>
    <xdr:to>
      <xdr:col>50</xdr:col>
      <xdr:colOff>165100</xdr:colOff>
      <xdr:row>78</xdr:row>
      <xdr:rowOff>36080</xdr:rowOff>
    </xdr:to>
    <xdr:sp macro="" textlink="">
      <xdr:nvSpPr>
        <xdr:cNvPr id="412" name="フローチャート: 判断 411"/>
        <xdr:cNvSpPr/>
      </xdr:nvSpPr>
      <xdr:spPr>
        <a:xfrm>
          <a:off x="9588500" y="1330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52607</xdr:rowOff>
    </xdr:from>
    <xdr:ext cx="469744" cy="259045"/>
    <xdr:sp macro="" textlink="">
      <xdr:nvSpPr>
        <xdr:cNvPr id="413" name="テキスト ボックス 412"/>
        <xdr:cNvSpPr txBox="1"/>
      </xdr:nvSpPr>
      <xdr:spPr>
        <a:xfrm>
          <a:off x="9404428" y="13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101943</xdr:rowOff>
    </xdr:from>
    <xdr:to>
      <xdr:col>45</xdr:col>
      <xdr:colOff>177800</xdr:colOff>
      <xdr:row>78</xdr:row>
      <xdr:rowOff>116078</xdr:rowOff>
    </xdr:to>
    <xdr:cxnSp macro="">
      <xdr:nvCxnSpPr>
        <xdr:cNvPr id="414" name="直線コネクタ 413"/>
        <xdr:cNvCxnSpPr/>
      </xdr:nvCxnSpPr>
      <xdr:spPr>
        <a:xfrm flipV="1">
          <a:off x="7861300" y="13475043"/>
          <a:ext cx="889000" cy="1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77051</xdr:rowOff>
    </xdr:from>
    <xdr:to>
      <xdr:col>46</xdr:col>
      <xdr:colOff>38100</xdr:colOff>
      <xdr:row>77</xdr:row>
      <xdr:rowOff>7201</xdr:rowOff>
    </xdr:to>
    <xdr:sp macro="" textlink="">
      <xdr:nvSpPr>
        <xdr:cNvPr id="415" name="フローチャート: 判断 414"/>
        <xdr:cNvSpPr/>
      </xdr:nvSpPr>
      <xdr:spPr>
        <a:xfrm>
          <a:off x="8699500" y="1310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23728</xdr:rowOff>
    </xdr:from>
    <xdr:ext cx="534377" cy="259045"/>
    <xdr:sp macro="" textlink="">
      <xdr:nvSpPr>
        <xdr:cNvPr id="416" name="テキスト ボックス 415"/>
        <xdr:cNvSpPr txBox="1"/>
      </xdr:nvSpPr>
      <xdr:spPr>
        <a:xfrm>
          <a:off x="8483111" y="1288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39230</xdr:rowOff>
    </xdr:from>
    <xdr:to>
      <xdr:col>41</xdr:col>
      <xdr:colOff>50800</xdr:colOff>
      <xdr:row>78</xdr:row>
      <xdr:rowOff>116078</xdr:rowOff>
    </xdr:to>
    <xdr:cxnSp macro="">
      <xdr:nvCxnSpPr>
        <xdr:cNvPr id="417" name="直線コネクタ 416"/>
        <xdr:cNvCxnSpPr/>
      </xdr:nvCxnSpPr>
      <xdr:spPr>
        <a:xfrm>
          <a:off x="6972300" y="13240880"/>
          <a:ext cx="889000" cy="24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70</xdr:row>
      <xdr:rowOff>171386</xdr:rowOff>
    </xdr:from>
    <xdr:to>
      <xdr:col>41</xdr:col>
      <xdr:colOff>101600</xdr:colOff>
      <xdr:row>71</xdr:row>
      <xdr:rowOff>101536</xdr:rowOff>
    </xdr:to>
    <xdr:sp macro="" textlink="">
      <xdr:nvSpPr>
        <xdr:cNvPr id="418" name="フローチャート: 判断 417"/>
        <xdr:cNvSpPr/>
      </xdr:nvSpPr>
      <xdr:spPr>
        <a:xfrm>
          <a:off x="7810500" y="1217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118063</xdr:rowOff>
    </xdr:from>
    <xdr:ext cx="534377" cy="259045"/>
    <xdr:sp macro="" textlink="">
      <xdr:nvSpPr>
        <xdr:cNvPr id="419" name="テキスト ボックス 418"/>
        <xdr:cNvSpPr txBox="1"/>
      </xdr:nvSpPr>
      <xdr:spPr>
        <a:xfrm>
          <a:off x="7594111" y="1194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142811</xdr:rowOff>
    </xdr:from>
    <xdr:to>
      <xdr:col>36</xdr:col>
      <xdr:colOff>165100</xdr:colOff>
      <xdr:row>75</xdr:row>
      <xdr:rowOff>72961</xdr:rowOff>
    </xdr:to>
    <xdr:sp macro="" textlink="">
      <xdr:nvSpPr>
        <xdr:cNvPr id="420" name="フローチャート: 判断 419"/>
        <xdr:cNvSpPr/>
      </xdr:nvSpPr>
      <xdr:spPr>
        <a:xfrm>
          <a:off x="6921500" y="1283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89488</xdr:rowOff>
    </xdr:from>
    <xdr:ext cx="534377" cy="259045"/>
    <xdr:sp macro="" textlink="">
      <xdr:nvSpPr>
        <xdr:cNvPr id="421" name="テキスト ボックス 420"/>
        <xdr:cNvSpPr txBox="1"/>
      </xdr:nvSpPr>
      <xdr:spPr>
        <a:xfrm>
          <a:off x="6705111" y="1260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168148</xdr:rowOff>
    </xdr:from>
    <xdr:to>
      <xdr:col>55</xdr:col>
      <xdr:colOff>50800</xdr:colOff>
      <xdr:row>78</xdr:row>
      <xdr:rowOff>98298</xdr:rowOff>
    </xdr:to>
    <xdr:sp macro="" textlink="">
      <xdr:nvSpPr>
        <xdr:cNvPr id="427" name="楕円 426"/>
        <xdr:cNvSpPr/>
      </xdr:nvSpPr>
      <xdr:spPr>
        <a:xfrm>
          <a:off x="10426700" y="1336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127677</xdr:rowOff>
    </xdr:from>
    <xdr:ext cx="469744" cy="259045"/>
    <xdr:sp macro="" textlink="">
      <xdr:nvSpPr>
        <xdr:cNvPr id="428" name="普通建設事業費 （ うち新規整備　）該当値テキスト"/>
        <xdr:cNvSpPr txBox="1"/>
      </xdr:nvSpPr>
      <xdr:spPr>
        <a:xfrm>
          <a:off x="10528300" y="1332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61430</xdr:rowOff>
    </xdr:from>
    <xdr:to>
      <xdr:col>50</xdr:col>
      <xdr:colOff>165100</xdr:colOff>
      <xdr:row>78</xdr:row>
      <xdr:rowOff>163030</xdr:rowOff>
    </xdr:to>
    <xdr:sp macro="" textlink="">
      <xdr:nvSpPr>
        <xdr:cNvPr id="429" name="楕円 428"/>
        <xdr:cNvSpPr/>
      </xdr:nvSpPr>
      <xdr:spPr>
        <a:xfrm>
          <a:off x="9588500" y="1343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154157</xdr:rowOff>
    </xdr:from>
    <xdr:ext cx="469744" cy="259045"/>
    <xdr:sp macro="" textlink="">
      <xdr:nvSpPr>
        <xdr:cNvPr id="430" name="テキスト ボックス 429"/>
        <xdr:cNvSpPr txBox="1"/>
      </xdr:nvSpPr>
      <xdr:spPr>
        <a:xfrm>
          <a:off x="9404428" y="1352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51143</xdr:rowOff>
    </xdr:from>
    <xdr:to>
      <xdr:col>46</xdr:col>
      <xdr:colOff>38100</xdr:colOff>
      <xdr:row>78</xdr:row>
      <xdr:rowOff>152743</xdr:rowOff>
    </xdr:to>
    <xdr:sp macro="" textlink="">
      <xdr:nvSpPr>
        <xdr:cNvPr id="431" name="楕円 430"/>
        <xdr:cNvSpPr/>
      </xdr:nvSpPr>
      <xdr:spPr>
        <a:xfrm>
          <a:off x="8699500" y="1342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143870</xdr:rowOff>
    </xdr:from>
    <xdr:ext cx="469744" cy="259045"/>
    <xdr:sp macro="" textlink="">
      <xdr:nvSpPr>
        <xdr:cNvPr id="432" name="テキスト ボックス 431"/>
        <xdr:cNvSpPr txBox="1"/>
      </xdr:nvSpPr>
      <xdr:spPr>
        <a:xfrm>
          <a:off x="8515428" y="1351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65278</xdr:rowOff>
    </xdr:from>
    <xdr:to>
      <xdr:col>41</xdr:col>
      <xdr:colOff>101600</xdr:colOff>
      <xdr:row>78</xdr:row>
      <xdr:rowOff>166878</xdr:rowOff>
    </xdr:to>
    <xdr:sp macro="" textlink="">
      <xdr:nvSpPr>
        <xdr:cNvPr id="433" name="楕円 432"/>
        <xdr:cNvSpPr/>
      </xdr:nvSpPr>
      <xdr:spPr>
        <a:xfrm>
          <a:off x="7810500" y="1343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158005</xdr:rowOff>
    </xdr:from>
    <xdr:ext cx="469744" cy="259045"/>
    <xdr:sp macro="" textlink="">
      <xdr:nvSpPr>
        <xdr:cNvPr id="434" name="テキスト ボックス 433"/>
        <xdr:cNvSpPr txBox="1"/>
      </xdr:nvSpPr>
      <xdr:spPr>
        <a:xfrm>
          <a:off x="7626428" y="1353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159880</xdr:rowOff>
    </xdr:from>
    <xdr:to>
      <xdr:col>36</xdr:col>
      <xdr:colOff>165100</xdr:colOff>
      <xdr:row>77</xdr:row>
      <xdr:rowOff>90030</xdr:rowOff>
    </xdr:to>
    <xdr:sp macro="" textlink="">
      <xdr:nvSpPr>
        <xdr:cNvPr id="435" name="楕円 434"/>
        <xdr:cNvSpPr/>
      </xdr:nvSpPr>
      <xdr:spPr>
        <a:xfrm>
          <a:off x="6921500" y="131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81157</xdr:rowOff>
    </xdr:from>
    <xdr:ext cx="469744" cy="259045"/>
    <xdr:sp macro="" textlink="">
      <xdr:nvSpPr>
        <xdr:cNvPr id="436" name="テキスト ボックス 435"/>
        <xdr:cNvSpPr txBox="1"/>
      </xdr:nvSpPr>
      <xdr:spPr>
        <a:xfrm>
          <a:off x="6737428" y="132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9" name="テキスト ボックス 448"/>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77848</xdr:rowOff>
    </xdr:from>
    <xdr:to>
      <xdr:col>54</xdr:col>
      <xdr:colOff>189865</xdr:colOff>
      <xdr:row>97</xdr:row>
      <xdr:rowOff>130687</xdr:rowOff>
    </xdr:to>
    <xdr:cxnSp macro="">
      <xdr:nvCxnSpPr>
        <xdr:cNvPr id="463" name="直線コネクタ 462"/>
        <xdr:cNvCxnSpPr/>
      </xdr:nvCxnSpPr>
      <xdr:spPr>
        <a:xfrm flipV="1">
          <a:off x="10475595" y="15508348"/>
          <a:ext cx="1270" cy="1252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134514</xdr:rowOff>
    </xdr:from>
    <xdr:ext cx="534377" cy="259045"/>
    <xdr:sp macro="" textlink="">
      <xdr:nvSpPr>
        <xdr:cNvPr id="464" name="普通建設事業費 （ うち更新整備　）最小値テキスト"/>
        <xdr:cNvSpPr txBox="1"/>
      </xdr:nvSpPr>
      <xdr:spPr>
        <a:xfrm>
          <a:off x="10528300" y="1676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130687</xdr:rowOff>
    </xdr:from>
    <xdr:to>
      <xdr:col>55</xdr:col>
      <xdr:colOff>88900</xdr:colOff>
      <xdr:row>97</xdr:row>
      <xdr:rowOff>130687</xdr:rowOff>
    </xdr:to>
    <xdr:cxnSp macro="">
      <xdr:nvCxnSpPr>
        <xdr:cNvPr id="465" name="直線コネクタ 464"/>
        <xdr:cNvCxnSpPr/>
      </xdr:nvCxnSpPr>
      <xdr:spPr>
        <a:xfrm>
          <a:off x="10388600" y="1676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24525</xdr:rowOff>
    </xdr:from>
    <xdr:ext cx="534377" cy="259045"/>
    <xdr:sp macro="" textlink="">
      <xdr:nvSpPr>
        <xdr:cNvPr id="466" name="普通建設事業費 （ うち更新整備　）最大値テキスト"/>
        <xdr:cNvSpPr txBox="1"/>
      </xdr:nvSpPr>
      <xdr:spPr>
        <a:xfrm>
          <a:off x="10528300" y="1528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77848</xdr:rowOff>
    </xdr:from>
    <xdr:to>
      <xdr:col>55</xdr:col>
      <xdr:colOff>88900</xdr:colOff>
      <xdr:row>90</xdr:row>
      <xdr:rowOff>77848</xdr:rowOff>
    </xdr:to>
    <xdr:cxnSp macro="">
      <xdr:nvCxnSpPr>
        <xdr:cNvPr id="467" name="直線コネクタ 466"/>
        <xdr:cNvCxnSpPr/>
      </xdr:nvCxnSpPr>
      <xdr:spPr>
        <a:xfrm>
          <a:off x="10388600" y="15508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167067</xdr:rowOff>
    </xdr:from>
    <xdr:to>
      <xdr:col>55</xdr:col>
      <xdr:colOff>0</xdr:colOff>
      <xdr:row>98</xdr:row>
      <xdr:rowOff>161351</xdr:rowOff>
    </xdr:to>
    <xdr:cxnSp macro="">
      <xdr:nvCxnSpPr>
        <xdr:cNvPr id="468" name="直線コネクタ 467"/>
        <xdr:cNvCxnSpPr/>
      </xdr:nvCxnSpPr>
      <xdr:spPr>
        <a:xfrm flipV="1">
          <a:off x="9639300" y="16454817"/>
          <a:ext cx="838200" cy="50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32191</xdr:rowOff>
    </xdr:from>
    <xdr:ext cx="534377" cy="259045"/>
    <xdr:sp macro="" textlink="">
      <xdr:nvSpPr>
        <xdr:cNvPr id="469" name="普通建設事業費 （ うち更新整備　）平均値テキスト"/>
        <xdr:cNvSpPr txBox="1"/>
      </xdr:nvSpPr>
      <xdr:spPr>
        <a:xfrm>
          <a:off x="10528300" y="1597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9314</xdr:rowOff>
    </xdr:from>
    <xdr:to>
      <xdr:col>55</xdr:col>
      <xdr:colOff>50800</xdr:colOff>
      <xdr:row>94</xdr:row>
      <xdr:rowOff>110914</xdr:rowOff>
    </xdr:to>
    <xdr:sp macro="" textlink="">
      <xdr:nvSpPr>
        <xdr:cNvPr id="470" name="フローチャート: 判断 469"/>
        <xdr:cNvSpPr/>
      </xdr:nvSpPr>
      <xdr:spPr>
        <a:xfrm>
          <a:off x="10426700" y="161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33564</xdr:rowOff>
    </xdr:from>
    <xdr:to>
      <xdr:col>50</xdr:col>
      <xdr:colOff>114300</xdr:colOff>
      <xdr:row>98</xdr:row>
      <xdr:rowOff>161351</xdr:rowOff>
    </xdr:to>
    <xdr:cxnSp macro="">
      <xdr:nvCxnSpPr>
        <xdr:cNvPr id="471" name="直線コネクタ 470"/>
        <xdr:cNvCxnSpPr/>
      </xdr:nvCxnSpPr>
      <xdr:spPr>
        <a:xfrm>
          <a:off x="8750300" y="15806964"/>
          <a:ext cx="889000" cy="115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170151</xdr:rowOff>
    </xdr:from>
    <xdr:to>
      <xdr:col>50</xdr:col>
      <xdr:colOff>165100</xdr:colOff>
      <xdr:row>93</xdr:row>
      <xdr:rowOff>100301</xdr:rowOff>
    </xdr:to>
    <xdr:sp macro="" textlink="">
      <xdr:nvSpPr>
        <xdr:cNvPr id="472" name="フローチャート: 判断 471"/>
        <xdr:cNvSpPr/>
      </xdr:nvSpPr>
      <xdr:spPr>
        <a:xfrm>
          <a:off x="9588500" y="1594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116828</xdr:rowOff>
    </xdr:from>
    <xdr:ext cx="534377" cy="259045"/>
    <xdr:sp macro="" textlink="">
      <xdr:nvSpPr>
        <xdr:cNvPr id="473" name="テキスト ボックス 472"/>
        <xdr:cNvSpPr txBox="1"/>
      </xdr:nvSpPr>
      <xdr:spPr>
        <a:xfrm>
          <a:off x="9372111" y="1571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33564</xdr:rowOff>
    </xdr:from>
    <xdr:to>
      <xdr:col>45</xdr:col>
      <xdr:colOff>177800</xdr:colOff>
      <xdr:row>96</xdr:row>
      <xdr:rowOff>82255</xdr:rowOff>
    </xdr:to>
    <xdr:cxnSp macro="">
      <xdr:nvCxnSpPr>
        <xdr:cNvPr id="474" name="直線コネクタ 473"/>
        <xdr:cNvCxnSpPr/>
      </xdr:nvCxnSpPr>
      <xdr:spPr>
        <a:xfrm flipV="1">
          <a:off x="7861300" y="15806964"/>
          <a:ext cx="889000" cy="73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90</xdr:row>
      <xdr:rowOff>72833</xdr:rowOff>
    </xdr:from>
    <xdr:to>
      <xdr:col>46</xdr:col>
      <xdr:colOff>38100</xdr:colOff>
      <xdr:row>91</xdr:row>
      <xdr:rowOff>2983</xdr:rowOff>
    </xdr:to>
    <xdr:sp macro="" textlink="">
      <xdr:nvSpPr>
        <xdr:cNvPr id="475" name="フローチャート: 判断 474"/>
        <xdr:cNvSpPr/>
      </xdr:nvSpPr>
      <xdr:spPr>
        <a:xfrm>
          <a:off x="8699500" y="1550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19510</xdr:rowOff>
    </xdr:from>
    <xdr:ext cx="534377" cy="259045"/>
    <xdr:sp macro="" textlink="">
      <xdr:nvSpPr>
        <xdr:cNvPr id="476" name="テキスト ボックス 475"/>
        <xdr:cNvSpPr txBox="1"/>
      </xdr:nvSpPr>
      <xdr:spPr>
        <a:xfrm>
          <a:off x="8483111" y="1527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146231</xdr:rowOff>
    </xdr:from>
    <xdr:to>
      <xdr:col>41</xdr:col>
      <xdr:colOff>50800</xdr:colOff>
      <xdr:row>96</xdr:row>
      <xdr:rowOff>82255</xdr:rowOff>
    </xdr:to>
    <xdr:cxnSp macro="">
      <xdr:nvCxnSpPr>
        <xdr:cNvPr id="477" name="直線コネクタ 476"/>
        <xdr:cNvCxnSpPr/>
      </xdr:nvCxnSpPr>
      <xdr:spPr>
        <a:xfrm>
          <a:off x="6972300" y="15748181"/>
          <a:ext cx="889000" cy="79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126391</xdr:rowOff>
    </xdr:from>
    <xdr:to>
      <xdr:col>41</xdr:col>
      <xdr:colOff>101600</xdr:colOff>
      <xdr:row>94</xdr:row>
      <xdr:rowOff>56541</xdr:rowOff>
    </xdr:to>
    <xdr:sp macro="" textlink="">
      <xdr:nvSpPr>
        <xdr:cNvPr id="478" name="フローチャート: 判断 477"/>
        <xdr:cNvSpPr/>
      </xdr:nvSpPr>
      <xdr:spPr>
        <a:xfrm>
          <a:off x="7810500" y="1607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73068</xdr:rowOff>
    </xdr:from>
    <xdr:ext cx="534377" cy="259045"/>
    <xdr:sp macro="" textlink="">
      <xdr:nvSpPr>
        <xdr:cNvPr id="479" name="テキスト ボックス 478"/>
        <xdr:cNvSpPr txBox="1"/>
      </xdr:nvSpPr>
      <xdr:spPr>
        <a:xfrm>
          <a:off x="7594111" y="1584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27081</xdr:rowOff>
    </xdr:from>
    <xdr:to>
      <xdr:col>36</xdr:col>
      <xdr:colOff>165100</xdr:colOff>
      <xdr:row>92</xdr:row>
      <xdr:rowOff>128681</xdr:rowOff>
    </xdr:to>
    <xdr:sp macro="" textlink="">
      <xdr:nvSpPr>
        <xdr:cNvPr id="480" name="フローチャート: 判断 479"/>
        <xdr:cNvSpPr/>
      </xdr:nvSpPr>
      <xdr:spPr>
        <a:xfrm>
          <a:off x="6921500" y="158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119808</xdr:rowOff>
    </xdr:from>
    <xdr:ext cx="534377" cy="259045"/>
    <xdr:sp macro="" textlink="">
      <xdr:nvSpPr>
        <xdr:cNvPr id="481" name="テキスト ボックス 480"/>
        <xdr:cNvSpPr txBox="1"/>
      </xdr:nvSpPr>
      <xdr:spPr>
        <a:xfrm>
          <a:off x="6705111" y="1589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116267</xdr:rowOff>
    </xdr:from>
    <xdr:to>
      <xdr:col>55</xdr:col>
      <xdr:colOff>50800</xdr:colOff>
      <xdr:row>96</xdr:row>
      <xdr:rowOff>46417</xdr:rowOff>
    </xdr:to>
    <xdr:sp macro="" textlink="">
      <xdr:nvSpPr>
        <xdr:cNvPr id="487" name="楕円 486"/>
        <xdr:cNvSpPr/>
      </xdr:nvSpPr>
      <xdr:spPr>
        <a:xfrm>
          <a:off x="10426700" y="1640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94694</xdr:rowOff>
    </xdr:from>
    <xdr:ext cx="534377" cy="259045"/>
    <xdr:sp macro="" textlink="">
      <xdr:nvSpPr>
        <xdr:cNvPr id="488" name="普通建設事業費 （ うち更新整備　）該当値テキスト"/>
        <xdr:cNvSpPr txBox="1"/>
      </xdr:nvSpPr>
      <xdr:spPr>
        <a:xfrm>
          <a:off x="10528300" y="1638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110551</xdr:rowOff>
    </xdr:from>
    <xdr:to>
      <xdr:col>50</xdr:col>
      <xdr:colOff>165100</xdr:colOff>
      <xdr:row>99</xdr:row>
      <xdr:rowOff>40701</xdr:rowOff>
    </xdr:to>
    <xdr:sp macro="" textlink="">
      <xdr:nvSpPr>
        <xdr:cNvPr id="489" name="楕円 488"/>
        <xdr:cNvSpPr/>
      </xdr:nvSpPr>
      <xdr:spPr>
        <a:xfrm>
          <a:off x="9588500" y="1691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31828</xdr:rowOff>
    </xdr:from>
    <xdr:ext cx="534377" cy="259045"/>
    <xdr:sp macro="" textlink="">
      <xdr:nvSpPr>
        <xdr:cNvPr id="490" name="テキスト ボックス 489"/>
        <xdr:cNvSpPr txBox="1"/>
      </xdr:nvSpPr>
      <xdr:spPr>
        <a:xfrm>
          <a:off x="9372111" y="1700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154214</xdr:rowOff>
    </xdr:from>
    <xdr:to>
      <xdr:col>46</xdr:col>
      <xdr:colOff>38100</xdr:colOff>
      <xdr:row>92</xdr:row>
      <xdr:rowOff>84364</xdr:rowOff>
    </xdr:to>
    <xdr:sp macro="" textlink="">
      <xdr:nvSpPr>
        <xdr:cNvPr id="491" name="楕円 490"/>
        <xdr:cNvSpPr/>
      </xdr:nvSpPr>
      <xdr:spPr>
        <a:xfrm>
          <a:off x="8699500" y="1575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75491</xdr:rowOff>
    </xdr:from>
    <xdr:ext cx="534377" cy="259045"/>
    <xdr:sp macro="" textlink="">
      <xdr:nvSpPr>
        <xdr:cNvPr id="492" name="テキスト ボックス 491"/>
        <xdr:cNvSpPr txBox="1"/>
      </xdr:nvSpPr>
      <xdr:spPr>
        <a:xfrm>
          <a:off x="8483111" y="1584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31455</xdr:rowOff>
    </xdr:from>
    <xdr:to>
      <xdr:col>41</xdr:col>
      <xdr:colOff>101600</xdr:colOff>
      <xdr:row>96</xdr:row>
      <xdr:rowOff>133055</xdr:rowOff>
    </xdr:to>
    <xdr:sp macro="" textlink="">
      <xdr:nvSpPr>
        <xdr:cNvPr id="493" name="楕円 492"/>
        <xdr:cNvSpPr/>
      </xdr:nvSpPr>
      <xdr:spPr>
        <a:xfrm>
          <a:off x="7810500" y="1649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124182</xdr:rowOff>
    </xdr:from>
    <xdr:ext cx="534377" cy="259045"/>
    <xdr:sp macro="" textlink="">
      <xdr:nvSpPr>
        <xdr:cNvPr id="494" name="テキスト ボックス 493"/>
        <xdr:cNvSpPr txBox="1"/>
      </xdr:nvSpPr>
      <xdr:spPr>
        <a:xfrm>
          <a:off x="7594111" y="1658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95431</xdr:rowOff>
    </xdr:from>
    <xdr:to>
      <xdr:col>36</xdr:col>
      <xdr:colOff>165100</xdr:colOff>
      <xdr:row>92</xdr:row>
      <xdr:rowOff>25581</xdr:rowOff>
    </xdr:to>
    <xdr:sp macro="" textlink="">
      <xdr:nvSpPr>
        <xdr:cNvPr id="495" name="楕円 494"/>
        <xdr:cNvSpPr/>
      </xdr:nvSpPr>
      <xdr:spPr>
        <a:xfrm>
          <a:off x="6921500" y="1569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42108</xdr:rowOff>
    </xdr:from>
    <xdr:ext cx="534377" cy="259045"/>
    <xdr:sp macro="" textlink="">
      <xdr:nvSpPr>
        <xdr:cNvPr id="496" name="テキスト ボックス 495"/>
        <xdr:cNvSpPr txBox="1"/>
      </xdr:nvSpPr>
      <xdr:spPr>
        <a:xfrm>
          <a:off x="6705111" y="1547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0" name="テキスト ボックス 509"/>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82367</xdr:rowOff>
    </xdr:from>
    <xdr:to>
      <xdr:col>85</xdr:col>
      <xdr:colOff>126364</xdr:colOff>
      <xdr:row>38</xdr:row>
      <xdr:rowOff>139700</xdr:rowOff>
    </xdr:to>
    <xdr:cxnSp macro="">
      <xdr:nvCxnSpPr>
        <xdr:cNvPr id="518" name="直線コネクタ 517"/>
        <xdr:cNvCxnSpPr/>
      </xdr:nvCxnSpPr>
      <xdr:spPr>
        <a:xfrm flipV="1">
          <a:off x="16317595" y="5225867"/>
          <a:ext cx="1269" cy="142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29044</xdr:rowOff>
    </xdr:from>
    <xdr:ext cx="534377" cy="259045"/>
    <xdr:sp macro="" textlink="">
      <xdr:nvSpPr>
        <xdr:cNvPr id="521" name="災害復旧事業費最大値テキスト"/>
        <xdr:cNvSpPr txBox="1"/>
      </xdr:nvSpPr>
      <xdr:spPr>
        <a:xfrm>
          <a:off x="16370300" y="500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82367</xdr:rowOff>
    </xdr:from>
    <xdr:to>
      <xdr:col>86</xdr:col>
      <xdr:colOff>25400</xdr:colOff>
      <xdr:row>30</xdr:row>
      <xdr:rowOff>82367</xdr:rowOff>
    </xdr:to>
    <xdr:cxnSp macro="">
      <xdr:nvCxnSpPr>
        <xdr:cNvPr id="522" name="直線コネクタ 521"/>
        <xdr:cNvCxnSpPr/>
      </xdr:nvCxnSpPr>
      <xdr:spPr>
        <a:xfrm>
          <a:off x="16230600" y="522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3" name="直線コネクタ 522"/>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75475</xdr:rowOff>
    </xdr:from>
    <xdr:ext cx="469744" cy="259045"/>
    <xdr:sp macro="" textlink="">
      <xdr:nvSpPr>
        <xdr:cNvPr id="524" name="災害復旧事業費平均値テキスト"/>
        <xdr:cNvSpPr txBox="1"/>
      </xdr:nvSpPr>
      <xdr:spPr>
        <a:xfrm>
          <a:off x="16370300" y="5904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52598</xdr:rowOff>
    </xdr:from>
    <xdr:to>
      <xdr:col>85</xdr:col>
      <xdr:colOff>177800</xdr:colOff>
      <xdr:row>35</xdr:row>
      <xdr:rowOff>154198</xdr:rowOff>
    </xdr:to>
    <xdr:sp macro="" textlink="">
      <xdr:nvSpPr>
        <xdr:cNvPr id="525" name="フローチャート: 判断 524"/>
        <xdr:cNvSpPr/>
      </xdr:nvSpPr>
      <xdr:spPr>
        <a:xfrm>
          <a:off x="16268700" y="605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164206</xdr:rowOff>
    </xdr:from>
    <xdr:to>
      <xdr:col>81</xdr:col>
      <xdr:colOff>50800</xdr:colOff>
      <xdr:row>38</xdr:row>
      <xdr:rowOff>139700</xdr:rowOff>
    </xdr:to>
    <xdr:cxnSp macro="">
      <xdr:nvCxnSpPr>
        <xdr:cNvPr id="526" name="直線コネクタ 525"/>
        <xdr:cNvCxnSpPr/>
      </xdr:nvCxnSpPr>
      <xdr:spPr>
        <a:xfrm>
          <a:off x="14592300" y="6336406"/>
          <a:ext cx="889000" cy="31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81859</xdr:rowOff>
    </xdr:from>
    <xdr:to>
      <xdr:col>81</xdr:col>
      <xdr:colOff>101600</xdr:colOff>
      <xdr:row>38</xdr:row>
      <xdr:rowOff>12009</xdr:rowOff>
    </xdr:to>
    <xdr:sp macro="" textlink="">
      <xdr:nvSpPr>
        <xdr:cNvPr id="527" name="フローチャート: 判断 526"/>
        <xdr:cNvSpPr/>
      </xdr:nvSpPr>
      <xdr:spPr>
        <a:xfrm>
          <a:off x="15430500" y="642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28536</xdr:rowOff>
    </xdr:from>
    <xdr:ext cx="469744" cy="259045"/>
    <xdr:sp macro="" textlink="">
      <xdr:nvSpPr>
        <xdr:cNvPr id="528" name="テキスト ボックス 527"/>
        <xdr:cNvSpPr txBox="1"/>
      </xdr:nvSpPr>
      <xdr:spPr>
        <a:xfrm>
          <a:off x="15246428" y="620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164206</xdr:rowOff>
    </xdr:from>
    <xdr:to>
      <xdr:col>76</xdr:col>
      <xdr:colOff>114300</xdr:colOff>
      <xdr:row>38</xdr:row>
      <xdr:rowOff>99740</xdr:rowOff>
    </xdr:to>
    <xdr:cxnSp macro="">
      <xdr:nvCxnSpPr>
        <xdr:cNvPr id="529" name="直線コネクタ 528"/>
        <xdr:cNvCxnSpPr/>
      </xdr:nvCxnSpPr>
      <xdr:spPr>
        <a:xfrm flipV="1">
          <a:off x="13703300" y="6336406"/>
          <a:ext cx="889000" cy="27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14559</xdr:rowOff>
    </xdr:from>
    <xdr:to>
      <xdr:col>76</xdr:col>
      <xdr:colOff>165100</xdr:colOff>
      <xdr:row>36</xdr:row>
      <xdr:rowOff>116159</xdr:rowOff>
    </xdr:to>
    <xdr:sp macro="" textlink="">
      <xdr:nvSpPr>
        <xdr:cNvPr id="530" name="フローチャート: 判断 529"/>
        <xdr:cNvSpPr/>
      </xdr:nvSpPr>
      <xdr:spPr>
        <a:xfrm>
          <a:off x="14541500" y="618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132686</xdr:rowOff>
    </xdr:from>
    <xdr:ext cx="469744" cy="259045"/>
    <xdr:sp macro="" textlink="">
      <xdr:nvSpPr>
        <xdr:cNvPr id="531" name="テキスト ボックス 530"/>
        <xdr:cNvSpPr txBox="1"/>
      </xdr:nvSpPr>
      <xdr:spPr>
        <a:xfrm>
          <a:off x="14357428" y="5961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99740</xdr:rowOff>
    </xdr:from>
    <xdr:to>
      <xdr:col>71</xdr:col>
      <xdr:colOff>177800</xdr:colOff>
      <xdr:row>38</xdr:row>
      <xdr:rowOff>139700</xdr:rowOff>
    </xdr:to>
    <xdr:cxnSp macro="">
      <xdr:nvCxnSpPr>
        <xdr:cNvPr id="532" name="直線コネクタ 531"/>
        <xdr:cNvCxnSpPr/>
      </xdr:nvCxnSpPr>
      <xdr:spPr>
        <a:xfrm flipV="1">
          <a:off x="12814300" y="6614840"/>
          <a:ext cx="889000" cy="3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84968</xdr:rowOff>
    </xdr:from>
    <xdr:to>
      <xdr:col>72</xdr:col>
      <xdr:colOff>38100</xdr:colOff>
      <xdr:row>37</xdr:row>
      <xdr:rowOff>15118</xdr:rowOff>
    </xdr:to>
    <xdr:sp macro="" textlink="">
      <xdr:nvSpPr>
        <xdr:cNvPr id="533" name="フローチャート: 判断 532"/>
        <xdr:cNvSpPr/>
      </xdr:nvSpPr>
      <xdr:spPr>
        <a:xfrm>
          <a:off x="13652500" y="625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31645</xdr:rowOff>
    </xdr:from>
    <xdr:ext cx="469744" cy="259045"/>
    <xdr:sp macro="" textlink="">
      <xdr:nvSpPr>
        <xdr:cNvPr id="534" name="テキスト ボックス 533"/>
        <xdr:cNvSpPr txBox="1"/>
      </xdr:nvSpPr>
      <xdr:spPr>
        <a:xfrm>
          <a:off x="13468428" y="603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16297</xdr:rowOff>
    </xdr:from>
    <xdr:to>
      <xdr:col>67</xdr:col>
      <xdr:colOff>101600</xdr:colOff>
      <xdr:row>37</xdr:row>
      <xdr:rowOff>117897</xdr:rowOff>
    </xdr:to>
    <xdr:sp macro="" textlink="">
      <xdr:nvSpPr>
        <xdr:cNvPr id="535" name="フローチャート: 判断 534"/>
        <xdr:cNvSpPr/>
      </xdr:nvSpPr>
      <xdr:spPr>
        <a:xfrm>
          <a:off x="12763500" y="635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134424</xdr:rowOff>
    </xdr:from>
    <xdr:ext cx="469744" cy="259045"/>
    <xdr:sp macro="" textlink="">
      <xdr:nvSpPr>
        <xdr:cNvPr id="536" name="テキスト ボックス 535"/>
        <xdr:cNvSpPr txBox="1"/>
      </xdr:nvSpPr>
      <xdr:spPr>
        <a:xfrm>
          <a:off x="12579428" y="61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2" name="楕円 54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3"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4" name="楕円 543"/>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5" name="テキスト ボックス 544"/>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113406</xdr:rowOff>
    </xdr:from>
    <xdr:to>
      <xdr:col>76</xdr:col>
      <xdr:colOff>165100</xdr:colOff>
      <xdr:row>37</xdr:row>
      <xdr:rowOff>43556</xdr:rowOff>
    </xdr:to>
    <xdr:sp macro="" textlink="">
      <xdr:nvSpPr>
        <xdr:cNvPr id="546" name="楕円 545"/>
        <xdr:cNvSpPr/>
      </xdr:nvSpPr>
      <xdr:spPr>
        <a:xfrm>
          <a:off x="14541500" y="628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34683</xdr:rowOff>
    </xdr:from>
    <xdr:ext cx="469744" cy="259045"/>
    <xdr:sp macro="" textlink="">
      <xdr:nvSpPr>
        <xdr:cNvPr id="547" name="テキスト ボックス 546"/>
        <xdr:cNvSpPr txBox="1"/>
      </xdr:nvSpPr>
      <xdr:spPr>
        <a:xfrm>
          <a:off x="14357428" y="637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48940</xdr:rowOff>
    </xdr:from>
    <xdr:to>
      <xdr:col>72</xdr:col>
      <xdr:colOff>38100</xdr:colOff>
      <xdr:row>38</xdr:row>
      <xdr:rowOff>150540</xdr:rowOff>
    </xdr:to>
    <xdr:sp macro="" textlink="">
      <xdr:nvSpPr>
        <xdr:cNvPr id="548" name="楕円 547"/>
        <xdr:cNvSpPr/>
      </xdr:nvSpPr>
      <xdr:spPr>
        <a:xfrm>
          <a:off x="13652500" y="65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141667</xdr:rowOff>
    </xdr:from>
    <xdr:ext cx="378565" cy="259045"/>
    <xdr:sp macro="" textlink="">
      <xdr:nvSpPr>
        <xdr:cNvPr id="549" name="テキスト ボックス 548"/>
        <xdr:cNvSpPr txBox="1"/>
      </xdr:nvSpPr>
      <xdr:spPr>
        <a:xfrm>
          <a:off x="13514017" y="6656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0" name="楕円 549"/>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1" name="テキスト ボックス 550"/>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3" name="テキスト ボックス 612"/>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137120</xdr:rowOff>
    </xdr:from>
    <xdr:to>
      <xdr:col>85</xdr:col>
      <xdr:colOff>126364</xdr:colOff>
      <xdr:row>78</xdr:row>
      <xdr:rowOff>142165</xdr:rowOff>
    </xdr:to>
    <xdr:cxnSp macro="">
      <xdr:nvCxnSpPr>
        <xdr:cNvPr id="627" name="直線コネクタ 626"/>
        <xdr:cNvCxnSpPr/>
      </xdr:nvCxnSpPr>
      <xdr:spPr>
        <a:xfrm flipV="1">
          <a:off x="16317595" y="11967170"/>
          <a:ext cx="1269" cy="1548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145992</xdr:rowOff>
    </xdr:from>
    <xdr:ext cx="534377" cy="259045"/>
    <xdr:sp macro="" textlink="">
      <xdr:nvSpPr>
        <xdr:cNvPr id="628" name="公債費最小値テキスト"/>
        <xdr:cNvSpPr txBox="1"/>
      </xdr:nvSpPr>
      <xdr:spPr>
        <a:xfrm>
          <a:off x="16370300" y="1351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142165</xdr:rowOff>
    </xdr:from>
    <xdr:to>
      <xdr:col>86</xdr:col>
      <xdr:colOff>25400</xdr:colOff>
      <xdr:row>78</xdr:row>
      <xdr:rowOff>142165</xdr:rowOff>
    </xdr:to>
    <xdr:cxnSp macro="">
      <xdr:nvCxnSpPr>
        <xdr:cNvPr id="629" name="直線コネクタ 628"/>
        <xdr:cNvCxnSpPr/>
      </xdr:nvCxnSpPr>
      <xdr:spPr>
        <a:xfrm>
          <a:off x="16230600" y="1351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83797</xdr:rowOff>
    </xdr:from>
    <xdr:ext cx="599010" cy="259045"/>
    <xdr:sp macro="" textlink="">
      <xdr:nvSpPr>
        <xdr:cNvPr id="630" name="公債費最大値テキスト"/>
        <xdr:cNvSpPr txBox="1"/>
      </xdr:nvSpPr>
      <xdr:spPr>
        <a:xfrm>
          <a:off x="16370300" y="11742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137120</xdr:rowOff>
    </xdr:from>
    <xdr:to>
      <xdr:col>86</xdr:col>
      <xdr:colOff>25400</xdr:colOff>
      <xdr:row>69</xdr:row>
      <xdr:rowOff>137120</xdr:rowOff>
    </xdr:to>
    <xdr:cxnSp macro="">
      <xdr:nvCxnSpPr>
        <xdr:cNvPr id="631" name="直線コネクタ 630"/>
        <xdr:cNvCxnSpPr/>
      </xdr:nvCxnSpPr>
      <xdr:spPr>
        <a:xfrm>
          <a:off x="16230600" y="1196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142165</xdr:rowOff>
    </xdr:from>
    <xdr:to>
      <xdr:col>85</xdr:col>
      <xdr:colOff>127000</xdr:colOff>
      <xdr:row>78</xdr:row>
      <xdr:rowOff>167001</xdr:rowOff>
    </xdr:to>
    <xdr:cxnSp macro="">
      <xdr:nvCxnSpPr>
        <xdr:cNvPr id="632" name="直線コネクタ 631"/>
        <xdr:cNvCxnSpPr/>
      </xdr:nvCxnSpPr>
      <xdr:spPr>
        <a:xfrm flipV="1">
          <a:off x="15481300" y="13515265"/>
          <a:ext cx="838200" cy="2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51475</xdr:rowOff>
    </xdr:from>
    <xdr:ext cx="534377" cy="259045"/>
    <xdr:sp macro="" textlink="">
      <xdr:nvSpPr>
        <xdr:cNvPr id="633" name="公債費平均値テキスト"/>
        <xdr:cNvSpPr txBox="1"/>
      </xdr:nvSpPr>
      <xdr:spPr>
        <a:xfrm>
          <a:off x="16370300" y="12395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28598</xdr:rowOff>
    </xdr:from>
    <xdr:to>
      <xdr:col>85</xdr:col>
      <xdr:colOff>177800</xdr:colOff>
      <xdr:row>73</xdr:row>
      <xdr:rowOff>130198</xdr:rowOff>
    </xdr:to>
    <xdr:sp macro="" textlink="">
      <xdr:nvSpPr>
        <xdr:cNvPr id="634" name="フローチャート: 判断 633"/>
        <xdr:cNvSpPr/>
      </xdr:nvSpPr>
      <xdr:spPr>
        <a:xfrm>
          <a:off x="16268700" y="1254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167001</xdr:rowOff>
    </xdr:from>
    <xdr:to>
      <xdr:col>81</xdr:col>
      <xdr:colOff>50800</xdr:colOff>
      <xdr:row>79</xdr:row>
      <xdr:rowOff>11472</xdr:rowOff>
    </xdr:to>
    <xdr:cxnSp macro="">
      <xdr:nvCxnSpPr>
        <xdr:cNvPr id="635" name="直線コネクタ 634"/>
        <xdr:cNvCxnSpPr/>
      </xdr:nvCxnSpPr>
      <xdr:spPr>
        <a:xfrm flipV="1">
          <a:off x="14592300" y="13540101"/>
          <a:ext cx="889000" cy="1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55328</xdr:rowOff>
    </xdr:from>
    <xdr:to>
      <xdr:col>81</xdr:col>
      <xdr:colOff>101600</xdr:colOff>
      <xdr:row>73</xdr:row>
      <xdr:rowOff>156928</xdr:rowOff>
    </xdr:to>
    <xdr:sp macro="" textlink="">
      <xdr:nvSpPr>
        <xdr:cNvPr id="636" name="フローチャート: 判断 635"/>
        <xdr:cNvSpPr/>
      </xdr:nvSpPr>
      <xdr:spPr>
        <a:xfrm>
          <a:off x="15430500" y="1257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2005</xdr:rowOff>
    </xdr:from>
    <xdr:ext cx="534377" cy="259045"/>
    <xdr:sp macro="" textlink="">
      <xdr:nvSpPr>
        <xdr:cNvPr id="637" name="テキスト ボックス 636"/>
        <xdr:cNvSpPr txBox="1"/>
      </xdr:nvSpPr>
      <xdr:spPr>
        <a:xfrm>
          <a:off x="15214111" y="1234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169108</xdr:rowOff>
    </xdr:from>
    <xdr:to>
      <xdr:col>76</xdr:col>
      <xdr:colOff>114300</xdr:colOff>
      <xdr:row>79</xdr:row>
      <xdr:rowOff>11472</xdr:rowOff>
    </xdr:to>
    <xdr:cxnSp macro="">
      <xdr:nvCxnSpPr>
        <xdr:cNvPr id="638" name="直線コネクタ 637"/>
        <xdr:cNvCxnSpPr/>
      </xdr:nvCxnSpPr>
      <xdr:spPr>
        <a:xfrm>
          <a:off x="13703300" y="13542208"/>
          <a:ext cx="889000" cy="1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114650</xdr:rowOff>
    </xdr:from>
    <xdr:to>
      <xdr:col>76</xdr:col>
      <xdr:colOff>165100</xdr:colOff>
      <xdr:row>74</xdr:row>
      <xdr:rowOff>44800</xdr:rowOff>
    </xdr:to>
    <xdr:sp macro="" textlink="">
      <xdr:nvSpPr>
        <xdr:cNvPr id="639" name="フローチャート: 判断 638"/>
        <xdr:cNvSpPr/>
      </xdr:nvSpPr>
      <xdr:spPr>
        <a:xfrm>
          <a:off x="14541500" y="126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61327</xdr:rowOff>
    </xdr:from>
    <xdr:ext cx="534377" cy="259045"/>
    <xdr:sp macro="" textlink="">
      <xdr:nvSpPr>
        <xdr:cNvPr id="640" name="テキスト ボックス 639"/>
        <xdr:cNvSpPr txBox="1"/>
      </xdr:nvSpPr>
      <xdr:spPr>
        <a:xfrm>
          <a:off x="14325111" y="1240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143097</xdr:rowOff>
    </xdr:from>
    <xdr:to>
      <xdr:col>71</xdr:col>
      <xdr:colOff>177800</xdr:colOff>
      <xdr:row>78</xdr:row>
      <xdr:rowOff>169108</xdr:rowOff>
    </xdr:to>
    <xdr:cxnSp macro="">
      <xdr:nvCxnSpPr>
        <xdr:cNvPr id="641" name="直線コネクタ 640"/>
        <xdr:cNvCxnSpPr/>
      </xdr:nvCxnSpPr>
      <xdr:spPr>
        <a:xfrm>
          <a:off x="12814300" y="13516197"/>
          <a:ext cx="889000" cy="2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141217</xdr:rowOff>
    </xdr:from>
    <xdr:to>
      <xdr:col>72</xdr:col>
      <xdr:colOff>38100</xdr:colOff>
      <xdr:row>74</xdr:row>
      <xdr:rowOff>71367</xdr:rowOff>
    </xdr:to>
    <xdr:sp macro="" textlink="">
      <xdr:nvSpPr>
        <xdr:cNvPr id="642" name="フローチャート: 判断 641"/>
        <xdr:cNvSpPr/>
      </xdr:nvSpPr>
      <xdr:spPr>
        <a:xfrm>
          <a:off x="13652500" y="1265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87894</xdr:rowOff>
    </xdr:from>
    <xdr:ext cx="534377" cy="259045"/>
    <xdr:sp macro="" textlink="">
      <xdr:nvSpPr>
        <xdr:cNvPr id="643" name="テキスト ボックス 642"/>
        <xdr:cNvSpPr txBox="1"/>
      </xdr:nvSpPr>
      <xdr:spPr>
        <a:xfrm>
          <a:off x="13436111" y="1243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59492</xdr:rowOff>
    </xdr:from>
    <xdr:to>
      <xdr:col>67</xdr:col>
      <xdr:colOff>101600</xdr:colOff>
      <xdr:row>74</xdr:row>
      <xdr:rowOff>161092</xdr:rowOff>
    </xdr:to>
    <xdr:sp macro="" textlink="">
      <xdr:nvSpPr>
        <xdr:cNvPr id="644" name="フローチャート: 判断 643"/>
        <xdr:cNvSpPr/>
      </xdr:nvSpPr>
      <xdr:spPr>
        <a:xfrm>
          <a:off x="12763500" y="1274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6169</xdr:rowOff>
    </xdr:from>
    <xdr:ext cx="534377" cy="259045"/>
    <xdr:sp macro="" textlink="">
      <xdr:nvSpPr>
        <xdr:cNvPr id="645" name="テキスト ボックス 644"/>
        <xdr:cNvSpPr txBox="1"/>
      </xdr:nvSpPr>
      <xdr:spPr>
        <a:xfrm>
          <a:off x="12547111" y="1252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91365</xdr:rowOff>
    </xdr:from>
    <xdr:to>
      <xdr:col>85</xdr:col>
      <xdr:colOff>177800</xdr:colOff>
      <xdr:row>79</xdr:row>
      <xdr:rowOff>21515</xdr:rowOff>
    </xdr:to>
    <xdr:sp macro="" textlink="">
      <xdr:nvSpPr>
        <xdr:cNvPr id="651" name="楕円 650"/>
        <xdr:cNvSpPr/>
      </xdr:nvSpPr>
      <xdr:spPr>
        <a:xfrm>
          <a:off x="16268700" y="134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6292</xdr:rowOff>
    </xdr:from>
    <xdr:ext cx="534377" cy="259045"/>
    <xdr:sp macro="" textlink="">
      <xdr:nvSpPr>
        <xdr:cNvPr id="652" name="公債費該当値テキスト"/>
        <xdr:cNvSpPr txBox="1"/>
      </xdr:nvSpPr>
      <xdr:spPr>
        <a:xfrm>
          <a:off x="16370300" y="1337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116201</xdr:rowOff>
    </xdr:from>
    <xdr:to>
      <xdr:col>81</xdr:col>
      <xdr:colOff>101600</xdr:colOff>
      <xdr:row>79</xdr:row>
      <xdr:rowOff>46351</xdr:rowOff>
    </xdr:to>
    <xdr:sp macro="" textlink="">
      <xdr:nvSpPr>
        <xdr:cNvPr id="653" name="楕円 652"/>
        <xdr:cNvSpPr/>
      </xdr:nvSpPr>
      <xdr:spPr>
        <a:xfrm>
          <a:off x="15430500" y="1348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37478</xdr:rowOff>
    </xdr:from>
    <xdr:ext cx="534377" cy="259045"/>
    <xdr:sp macro="" textlink="">
      <xdr:nvSpPr>
        <xdr:cNvPr id="654" name="テキスト ボックス 653"/>
        <xdr:cNvSpPr txBox="1"/>
      </xdr:nvSpPr>
      <xdr:spPr>
        <a:xfrm>
          <a:off x="15214111" y="135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132122</xdr:rowOff>
    </xdr:from>
    <xdr:to>
      <xdr:col>76</xdr:col>
      <xdr:colOff>165100</xdr:colOff>
      <xdr:row>79</xdr:row>
      <xdr:rowOff>62272</xdr:rowOff>
    </xdr:to>
    <xdr:sp macro="" textlink="">
      <xdr:nvSpPr>
        <xdr:cNvPr id="655" name="楕円 654"/>
        <xdr:cNvSpPr/>
      </xdr:nvSpPr>
      <xdr:spPr>
        <a:xfrm>
          <a:off x="14541500" y="135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53399</xdr:rowOff>
    </xdr:from>
    <xdr:ext cx="534377" cy="259045"/>
    <xdr:sp macro="" textlink="">
      <xdr:nvSpPr>
        <xdr:cNvPr id="656" name="テキスト ボックス 655"/>
        <xdr:cNvSpPr txBox="1"/>
      </xdr:nvSpPr>
      <xdr:spPr>
        <a:xfrm>
          <a:off x="14325111" y="1359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118308</xdr:rowOff>
    </xdr:from>
    <xdr:to>
      <xdr:col>72</xdr:col>
      <xdr:colOff>38100</xdr:colOff>
      <xdr:row>79</xdr:row>
      <xdr:rowOff>48458</xdr:rowOff>
    </xdr:to>
    <xdr:sp macro="" textlink="">
      <xdr:nvSpPr>
        <xdr:cNvPr id="657" name="楕円 656"/>
        <xdr:cNvSpPr/>
      </xdr:nvSpPr>
      <xdr:spPr>
        <a:xfrm>
          <a:off x="13652500" y="1349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39585</xdr:rowOff>
    </xdr:from>
    <xdr:ext cx="534377" cy="259045"/>
    <xdr:sp macro="" textlink="">
      <xdr:nvSpPr>
        <xdr:cNvPr id="658" name="テキスト ボックス 657"/>
        <xdr:cNvSpPr txBox="1"/>
      </xdr:nvSpPr>
      <xdr:spPr>
        <a:xfrm>
          <a:off x="13436111" y="1358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92297</xdr:rowOff>
    </xdr:from>
    <xdr:to>
      <xdr:col>67</xdr:col>
      <xdr:colOff>101600</xdr:colOff>
      <xdr:row>79</xdr:row>
      <xdr:rowOff>22447</xdr:rowOff>
    </xdr:to>
    <xdr:sp macro="" textlink="">
      <xdr:nvSpPr>
        <xdr:cNvPr id="659" name="楕円 658"/>
        <xdr:cNvSpPr/>
      </xdr:nvSpPr>
      <xdr:spPr>
        <a:xfrm>
          <a:off x="12763500" y="1346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13574</xdr:rowOff>
    </xdr:from>
    <xdr:ext cx="534377" cy="259045"/>
    <xdr:sp macro="" textlink="">
      <xdr:nvSpPr>
        <xdr:cNvPr id="660" name="テキスト ボックス 659"/>
        <xdr:cNvSpPr txBox="1"/>
      </xdr:nvSpPr>
      <xdr:spPr>
        <a:xfrm>
          <a:off x="12547111" y="1355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0" name="テキスト ボックス 67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2" name="テキスト ボックス 681"/>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27392</xdr:rowOff>
    </xdr:from>
    <xdr:to>
      <xdr:col>85</xdr:col>
      <xdr:colOff>126364</xdr:colOff>
      <xdr:row>98</xdr:row>
      <xdr:rowOff>156225</xdr:rowOff>
    </xdr:to>
    <xdr:cxnSp macro="">
      <xdr:nvCxnSpPr>
        <xdr:cNvPr id="686" name="直線コネクタ 685"/>
        <xdr:cNvCxnSpPr/>
      </xdr:nvCxnSpPr>
      <xdr:spPr>
        <a:xfrm flipV="1">
          <a:off x="16317595" y="15629342"/>
          <a:ext cx="1269" cy="1328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160052</xdr:rowOff>
    </xdr:from>
    <xdr:ext cx="469744" cy="259045"/>
    <xdr:sp macro="" textlink="">
      <xdr:nvSpPr>
        <xdr:cNvPr id="687" name="積立金最小値テキスト"/>
        <xdr:cNvSpPr txBox="1"/>
      </xdr:nvSpPr>
      <xdr:spPr>
        <a:xfrm>
          <a:off x="16370300" y="16962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156225</xdr:rowOff>
    </xdr:from>
    <xdr:to>
      <xdr:col>86</xdr:col>
      <xdr:colOff>25400</xdr:colOff>
      <xdr:row>98</xdr:row>
      <xdr:rowOff>156225</xdr:rowOff>
    </xdr:to>
    <xdr:cxnSp macro="">
      <xdr:nvCxnSpPr>
        <xdr:cNvPr id="688" name="直線コネクタ 687"/>
        <xdr:cNvCxnSpPr/>
      </xdr:nvCxnSpPr>
      <xdr:spPr>
        <a:xfrm>
          <a:off x="16230600" y="1695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145519</xdr:rowOff>
    </xdr:from>
    <xdr:ext cx="534377" cy="259045"/>
    <xdr:sp macro="" textlink="">
      <xdr:nvSpPr>
        <xdr:cNvPr id="689" name="積立金最大値テキスト"/>
        <xdr:cNvSpPr txBox="1"/>
      </xdr:nvSpPr>
      <xdr:spPr>
        <a:xfrm>
          <a:off x="16370300" y="1540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27392</xdr:rowOff>
    </xdr:from>
    <xdr:to>
      <xdr:col>86</xdr:col>
      <xdr:colOff>25400</xdr:colOff>
      <xdr:row>91</xdr:row>
      <xdr:rowOff>27392</xdr:rowOff>
    </xdr:to>
    <xdr:cxnSp macro="">
      <xdr:nvCxnSpPr>
        <xdr:cNvPr id="690" name="直線コネクタ 689"/>
        <xdr:cNvCxnSpPr/>
      </xdr:nvCxnSpPr>
      <xdr:spPr>
        <a:xfrm>
          <a:off x="16230600" y="1562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102994</xdr:rowOff>
    </xdr:from>
    <xdr:to>
      <xdr:col>85</xdr:col>
      <xdr:colOff>127000</xdr:colOff>
      <xdr:row>97</xdr:row>
      <xdr:rowOff>31344</xdr:rowOff>
    </xdr:to>
    <xdr:cxnSp macro="">
      <xdr:nvCxnSpPr>
        <xdr:cNvPr id="691" name="直線コネクタ 690"/>
        <xdr:cNvCxnSpPr/>
      </xdr:nvCxnSpPr>
      <xdr:spPr>
        <a:xfrm>
          <a:off x="15481300" y="16562194"/>
          <a:ext cx="838200" cy="9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97800</xdr:rowOff>
    </xdr:from>
    <xdr:ext cx="534377" cy="259045"/>
    <xdr:sp macro="" textlink="">
      <xdr:nvSpPr>
        <xdr:cNvPr id="692" name="積立金平均値テキスト"/>
        <xdr:cNvSpPr txBox="1"/>
      </xdr:nvSpPr>
      <xdr:spPr>
        <a:xfrm>
          <a:off x="16370300" y="16214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74923</xdr:rowOff>
    </xdr:from>
    <xdr:to>
      <xdr:col>85</xdr:col>
      <xdr:colOff>177800</xdr:colOff>
      <xdr:row>96</xdr:row>
      <xdr:rowOff>5073</xdr:rowOff>
    </xdr:to>
    <xdr:sp macro="" textlink="">
      <xdr:nvSpPr>
        <xdr:cNvPr id="693" name="フローチャート: 判断 692"/>
        <xdr:cNvSpPr/>
      </xdr:nvSpPr>
      <xdr:spPr>
        <a:xfrm>
          <a:off x="16268700" y="1636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102994</xdr:rowOff>
    </xdr:from>
    <xdr:to>
      <xdr:col>81</xdr:col>
      <xdr:colOff>50800</xdr:colOff>
      <xdr:row>97</xdr:row>
      <xdr:rowOff>30592</xdr:rowOff>
    </xdr:to>
    <xdr:cxnSp macro="">
      <xdr:nvCxnSpPr>
        <xdr:cNvPr id="694" name="直線コネクタ 693"/>
        <xdr:cNvCxnSpPr/>
      </xdr:nvCxnSpPr>
      <xdr:spPr>
        <a:xfrm flipV="1">
          <a:off x="14592300" y="16562194"/>
          <a:ext cx="889000" cy="9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90</xdr:row>
      <xdr:rowOff>153724</xdr:rowOff>
    </xdr:from>
    <xdr:to>
      <xdr:col>81</xdr:col>
      <xdr:colOff>101600</xdr:colOff>
      <xdr:row>91</xdr:row>
      <xdr:rowOff>83874</xdr:rowOff>
    </xdr:to>
    <xdr:sp macro="" textlink="">
      <xdr:nvSpPr>
        <xdr:cNvPr id="695" name="フローチャート: 判断 694"/>
        <xdr:cNvSpPr/>
      </xdr:nvSpPr>
      <xdr:spPr>
        <a:xfrm>
          <a:off x="15430500" y="1558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100401</xdr:rowOff>
    </xdr:from>
    <xdr:ext cx="534377" cy="259045"/>
    <xdr:sp macro="" textlink="">
      <xdr:nvSpPr>
        <xdr:cNvPr id="696" name="テキスト ボックス 695"/>
        <xdr:cNvSpPr txBox="1"/>
      </xdr:nvSpPr>
      <xdr:spPr>
        <a:xfrm>
          <a:off x="15214111" y="1535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101295</xdr:rowOff>
    </xdr:from>
    <xdr:to>
      <xdr:col>76</xdr:col>
      <xdr:colOff>114300</xdr:colOff>
      <xdr:row>97</xdr:row>
      <xdr:rowOff>30592</xdr:rowOff>
    </xdr:to>
    <xdr:cxnSp macro="">
      <xdr:nvCxnSpPr>
        <xdr:cNvPr id="697" name="直線コネクタ 696"/>
        <xdr:cNvCxnSpPr/>
      </xdr:nvCxnSpPr>
      <xdr:spPr>
        <a:xfrm>
          <a:off x="13703300" y="16560495"/>
          <a:ext cx="889000" cy="10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165709</xdr:rowOff>
    </xdr:from>
    <xdr:to>
      <xdr:col>76</xdr:col>
      <xdr:colOff>165100</xdr:colOff>
      <xdr:row>95</xdr:row>
      <xdr:rowOff>95859</xdr:rowOff>
    </xdr:to>
    <xdr:sp macro="" textlink="">
      <xdr:nvSpPr>
        <xdr:cNvPr id="698" name="フローチャート: 判断 697"/>
        <xdr:cNvSpPr/>
      </xdr:nvSpPr>
      <xdr:spPr>
        <a:xfrm>
          <a:off x="14541500" y="1628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112386</xdr:rowOff>
    </xdr:from>
    <xdr:ext cx="534377" cy="259045"/>
    <xdr:sp macro="" textlink="">
      <xdr:nvSpPr>
        <xdr:cNvPr id="699" name="テキスト ボックス 698"/>
        <xdr:cNvSpPr txBox="1"/>
      </xdr:nvSpPr>
      <xdr:spPr>
        <a:xfrm>
          <a:off x="14325111" y="1605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101295</xdr:rowOff>
    </xdr:from>
    <xdr:to>
      <xdr:col>71</xdr:col>
      <xdr:colOff>177800</xdr:colOff>
      <xdr:row>98</xdr:row>
      <xdr:rowOff>43949</xdr:rowOff>
    </xdr:to>
    <xdr:cxnSp macro="">
      <xdr:nvCxnSpPr>
        <xdr:cNvPr id="700" name="直線コネクタ 699"/>
        <xdr:cNvCxnSpPr/>
      </xdr:nvCxnSpPr>
      <xdr:spPr>
        <a:xfrm flipV="1">
          <a:off x="12814300" y="16560495"/>
          <a:ext cx="889000" cy="28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33089</xdr:rowOff>
    </xdr:from>
    <xdr:to>
      <xdr:col>72</xdr:col>
      <xdr:colOff>38100</xdr:colOff>
      <xdr:row>93</xdr:row>
      <xdr:rowOff>134689</xdr:rowOff>
    </xdr:to>
    <xdr:sp macro="" textlink="">
      <xdr:nvSpPr>
        <xdr:cNvPr id="701" name="フローチャート: 判断 700"/>
        <xdr:cNvSpPr/>
      </xdr:nvSpPr>
      <xdr:spPr>
        <a:xfrm>
          <a:off x="13652500" y="1597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151216</xdr:rowOff>
    </xdr:from>
    <xdr:ext cx="534377" cy="259045"/>
    <xdr:sp macro="" textlink="">
      <xdr:nvSpPr>
        <xdr:cNvPr id="702" name="テキスト ボックス 701"/>
        <xdr:cNvSpPr txBox="1"/>
      </xdr:nvSpPr>
      <xdr:spPr>
        <a:xfrm>
          <a:off x="13436111" y="1575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61142</xdr:rowOff>
    </xdr:from>
    <xdr:to>
      <xdr:col>67</xdr:col>
      <xdr:colOff>101600</xdr:colOff>
      <xdr:row>95</xdr:row>
      <xdr:rowOff>162742</xdr:rowOff>
    </xdr:to>
    <xdr:sp macro="" textlink="">
      <xdr:nvSpPr>
        <xdr:cNvPr id="703" name="フローチャート: 判断 702"/>
        <xdr:cNvSpPr/>
      </xdr:nvSpPr>
      <xdr:spPr>
        <a:xfrm>
          <a:off x="12763500" y="1634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7819</xdr:rowOff>
    </xdr:from>
    <xdr:ext cx="534377" cy="259045"/>
    <xdr:sp macro="" textlink="">
      <xdr:nvSpPr>
        <xdr:cNvPr id="704" name="テキスト ボックス 703"/>
        <xdr:cNvSpPr txBox="1"/>
      </xdr:nvSpPr>
      <xdr:spPr>
        <a:xfrm>
          <a:off x="12547111" y="1612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151994</xdr:rowOff>
    </xdr:from>
    <xdr:to>
      <xdr:col>85</xdr:col>
      <xdr:colOff>177800</xdr:colOff>
      <xdr:row>97</xdr:row>
      <xdr:rowOff>82144</xdr:rowOff>
    </xdr:to>
    <xdr:sp macro="" textlink="">
      <xdr:nvSpPr>
        <xdr:cNvPr id="710" name="楕円 709"/>
        <xdr:cNvSpPr/>
      </xdr:nvSpPr>
      <xdr:spPr>
        <a:xfrm>
          <a:off x="16268700" y="1661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130421</xdr:rowOff>
    </xdr:from>
    <xdr:ext cx="534377" cy="259045"/>
    <xdr:sp macro="" textlink="">
      <xdr:nvSpPr>
        <xdr:cNvPr id="711" name="積立金該当値テキスト"/>
        <xdr:cNvSpPr txBox="1"/>
      </xdr:nvSpPr>
      <xdr:spPr>
        <a:xfrm>
          <a:off x="16370300" y="1658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52194</xdr:rowOff>
    </xdr:from>
    <xdr:to>
      <xdr:col>81</xdr:col>
      <xdr:colOff>101600</xdr:colOff>
      <xdr:row>96</xdr:row>
      <xdr:rowOff>153794</xdr:rowOff>
    </xdr:to>
    <xdr:sp macro="" textlink="">
      <xdr:nvSpPr>
        <xdr:cNvPr id="712" name="楕円 711"/>
        <xdr:cNvSpPr/>
      </xdr:nvSpPr>
      <xdr:spPr>
        <a:xfrm>
          <a:off x="15430500" y="1651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144921</xdr:rowOff>
    </xdr:from>
    <xdr:ext cx="534377" cy="259045"/>
    <xdr:sp macro="" textlink="">
      <xdr:nvSpPr>
        <xdr:cNvPr id="713" name="テキスト ボックス 712"/>
        <xdr:cNvSpPr txBox="1"/>
      </xdr:nvSpPr>
      <xdr:spPr>
        <a:xfrm>
          <a:off x="15214111" y="1660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151242</xdr:rowOff>
    </xdr:from>
    <xdr:to>
      <xdr:col>76</xdr:col>
      <xdr:colOff>165100</xdr:colOff>
      <xdr:row>97</xdr:row>
      <xdr:rowOff>81392</xdr:rowOff>
    </xdr:to>
    <xdr:sp macro="" textlink="">
      <xdr:nvSpPr>
        <xdr:cNvPr id="714" name="楕円 713"/>
        <xdr:cNvSpPr/>
      </xdr:nvSpPr>
      <xdr:spPr>
        <a:xfrm>
          <a:off x="14541500" y="1661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72519</xdr:rowOff>
    </xdr:from>
    <xdr:ext cx="534377" cy="259045"/>
    <xdr:sp macro="" textlink="">
      <xdr:nvSpPr>
        <xdr:cNvPr id="715" name="テキスト ボックス 714"/>
        <xdr:cNvSpPr txBox="1"/>
      </xdr:nvSpPr>
      <xdr:spPr>
        <a:xfrm>
          <a:off x="14325111" y="1670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50495</xdr:rowOff>
    </xdr:from>
    <xdr:to>
      <xdr:col>72</xdr:col>
      <xdr:colOff>38100</xdr:colOff>
      <xdr:row>96</xdr:row>
      <xdr:rowOff>152095</xdr:rowOff>
    </xdr:to>
    <xdr:sp macro="" textlink="">
      <xdr:nvSpPr>
        <xdr:cNvPr id="716" name="楕円 715"/>
        <xdr:cNvSpPr/>
      </xdr:nvSpPr>
      <xdr:spPr>
        <a:xfrm>
          <a:off x="13652500" y="1650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143222</xdr:rowOff>
    </xdr:from>
    <xdr:ext cx="534377" cy="259045"/>
    <xdr:sp macro="" textlink="">
      <xdr:nvSpPr>
        <xdr:cNvPr id="717" name="テキスト ボックス 716"/>
        <xdr:cNvSpPr txBox="1"/>
      </xdr:nvSpPr>
      <xdr:spPr>
        <a:xfrm>
          <a:off x="13436111" y="1660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164599</xdr:rowOff>
    </xdr:from>
    <xdr:to>
      <xdr:col>67</xdr:col>
      <xdr:colOff>101600</xdr:colOff>
      <xdr:row>98</xdr:row>
      <xdr:rowOff>94749</xdr:rowOff>
    </xdr:to>
    <xdr:sp macro="" textlink="">
      <xdr:nvSpPr>
        <xdr:cNvPr id="718" name="楕円 717"/>
        <xdr:cNvSpPr/>
      </xdr:nvSpPr>
      <xdr:spPr>
        <a:xfrm>
          <a:off x="12763500" y="1679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85876</xdr:rowOff>
    </xdr:from>
    <xdr:ext cx="469744" cy="259045"/>
    <xdr:sp macro="" textlink="">
      <xdr:nvSpPr>
        <xdr:cNvPr id="719" name="テキスト ボックス 718"/>
        <xdr:cNvSpPr txBox="1"/>
      </xdr:nvSpPr>
      <xdr:spPr>
        <a:xfrm>
          <a:off x="12579428" y="16887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31343</xdr:rowOff>
    </xdr:from>
    <xdr:to>
      <xdr:col>116</xdr:col>
      <xdr:colOff>62864</xdr:colOff>
      <xdr:row>38</xdr:row>
      <xdr:rowOff>139700</xdr:rowOff>
    </xdr:to>
    <xdr:cxnSp macro="">
      <xdr:nvCxnSpPr>
        <xdr:cNvPr id="741" name="直線コネクタ 740"/>
        <xdr:cNvCxnSpPr/>
      </xdr:nvCxnSpPr>
      <xdr:spPr>
        <a:xfrm flipV="1">
          <a:off x="22159595" y="5346293"/>
          <a:ext cx="1269" cy="1308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149470</xdr:rowOff>
    </xdr:from>
    <xdr:ext cx="469744" cy="259045"/>
    <xdr:sp macro="" textlink="">
      <xdr:nvSpPr>
        <xdr:cNvPr id="744" name="投資及び出資金最大値テキスト"/>
        <xdr:cNvSpPr txBox="1"/>
      </xdr:nvSpPr>
      <xdr:spPr>
        <a:xfrm>
          <a:off x="22212300" y="512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31343</xdr:rowOff>
    </xdr:from>
    <xdr:to>
      <xdr:col>116</xdr:col>
      <xdr:colOff>152400</xdr:colOff>
      <xdr:row>31</xdr:row>
      <xdr:rowOff>31343</xdr:rowOff>
    </xdr:to>
    <xdr:cxnSp macro="">
      <xdr:nvCxnSpPr>
        <xdr:cNvPr id="745" name="直線コネクタ 744"/>
        <xdr:cNvCxnSpPr/>
      </xdr:nvCxnSpPr>
      <xdr:spPr>
        <a:xfrm>
          <a:off x="22072600" y="534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4335</xdr:rowOff>
    </xdr:from>
    <xdr:ext cx="378565" cy="259045"/>
    <xdr:sp macro="" textlink="">
      <xdr:nvSpPr>
        <xdr:cNvPr id="747" name="投資及び出資金平均値テキスト"/>
        <xdr:cNvSpPr txBox="1"/>
      </xdr:nvSpPr>
      <xdr:spPr>
        <a:xfrm>
          <a:off x="22212300" y="6176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152908</xdr:rowOff>
    </xdr:from>
    <xdr:to>
      <xdr:col>116</xdr:col>
      <xdr:colOff>114300</xdr:colOff>
      <xdr:row>37</xdr:row>
      <xdr:rowOff>83058</xdr:rowOff>
    </xdr:to>
    <xdr:sp macro="" textlink="">
      <xdr:nvSpPr>
        <xdr:cNvPr id="748" name="フローチャート: 判断 747"/>
        <xdr:cNvSpPr/>
      </xdr:nvSpPr>
      <xdr:spPr>
        <a:xfrm>
          <a:off x="22110700" y="63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131470</xdr:rowOff>
    </xdr:from>
    <xdr:to>
      <xdr:col>111</xdr:col>
      <xdr:colOff>177800</xdr:colOff>
      <xdr:row>38</xdr:row>
      <xdr:rowOff>139700</xdr:rowOff>
    </xdr:to>
    <xdr:cxnSp macro="">
      <xdr:nvCxnSpPr>
        <xdr:cNvPr id="749" name="直線コネクタ 748"/>
        <xdr:cNvCxnSpPr/>
      </xdr:nvCxnSpPr>
      <xdr:spPr>
        <a:xfrm>
          <a:off x="20434300" y="6646570"/>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140107</xdr:rowOff>
    </xdr:from>
    <xdr:to>
      <xdr:col>112</xdr:col>
      <xdr:colOff>38100</xdr:colOff>
      <xdr:row>37</xdr:row>
      <xdr:rowOff>70257</xdr:rowOff>
    </xdr:to>
    <xdr:sp macro="" textlink="">
      <xdr:nvSpPr>
        <xdr:cNvPr id="750" name="フローチャート: 判断 749"/>
        <xdr:cNvSpPr/>
      </xdr:nvSpPr>
      <xdr:spPr>
        <a:xfrm>
          <a:off x="21272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86784</xdr:rowOff>
    </xdr:from>
    <xdr:ext cx="378565" cy="259045"/>
    <xdr:sp macro="" textlink="">
      <xdr:nvSpPr>
        <xdr:cNvPr id="751" name="テキスト ボックス 750"/>
        <xdr:cNvSpPr txBox="1"/>
      </xdr:nvSpPr>
      <xdr:spPr>
        <a:xfrm>
          <a:off x="21134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127813</xdr:rowOff>
    </xdr:from>
    <xdr:to>
      <xdr:col>107</xdr:col>
      <xdr:colOff>50800</xdr:colOff>
      <xdr:row>38</xdr:row>
      <xdr:rowOff>131470</xdr:rowOff>
    </xdr:to>
    <xdr:cxnSp macro="">
      <xdr:nvCxnSpPr>
        <xdr:cNvPr id="752" name="直線コネクタ 751"/>
        <xdr:cNvCxnSpPr/>
      </xdr:nvCxnSpPr>
      <xdr:spPr>
        <a:xfrm>
          <a:off x="19545300" y="6642913"/>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115418</xdr:rowOff>
    </xdr:from>
    <xdr:to>
      <xdr:col>107</xdr:col>
      <xdr:colOff>101600</xdr:colOff>
      <xdr:row>38</xdr:row>
      <xdr:rowOff>45568</xdr:rowOff>
    </xdr:to>
    <xdr:sp macro="" textlink="">
      <xdr:nvSpPr>
        <xdr:cNvPr id="753" name="フローチャート: 判断 752"/>
        <xdr:cNvSpPr/>
      </xdr:nvSpPr>
      <xdr:spPr>
        <a:xfrm>
          <a:off x="20383500" y="6459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62095</xdr:rowOff>
    </xdr:from>
    <xdr:ext cx="378565" cy="259045"/>
    <xdr:sp macro="" textlink="">
      <xdr:nvSpPr>
        <xdr:cNvPr id="754" name="テキスト ボックス 753"/>
        <xdr:cNvSpPr txBox="1"/>
      </xdr:nvSpPr>
      <xdr:spPr>
        <a:xfrm>
          <a:off x="20245017" y="6234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127813</xdr:rowOff>
    </xdr:from>
    <xdr:to>
      <xdr:col>102</xdr:col>
      <xdr:colOff>114300</xdr:colOff>
      <xdr:row>38</xdr:row>
      <xdr:rowOff>127813</xdr:rowOff>
    </xdr:to>
    <xdr:cxnSp macro="">
      <xdr:nvCxnSpPr>
        <xdr:cNvPr id="755" name="直線コネクタ 754"/>
        <xdr:cNvCxnSpPr/>
      </xdr:nvCxnSpPr>
      <xdr:spPr>
        <a:xfrm>
          <a:off x="18656300" y="6642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157480</xdr:rowOff>
    </xdr:from>
    <xdr:to>
      <xdr:col>102</xdr:col>
      <xdr:colOff>165100</xdr:colOff>
      <xdr:row>36</xdr:row>
      <xdr:rowOff>87630</xdr:rowOff>
    </xdr:to>
    <xdr:sp macro="" textlink="">
      <xdr:nvSpPr>
        <xdr:cNvPr id="756" name="フローチャート: 判断 755"/>
        <xdr:cNvSpPr/>
      </xdr:nvSpPr>
      <xdr:spPr>
        <a:xfrm>
          <a:off x="19494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104157</xdr:rowOff>
    </xdr:from>
    <xdr:ext cx="378565" cy="259045"/>
    <xdr:sp macro="" textlink="">
      <xdr:nvSpPr>
        <xdr:cNvPr id="757" name="テキスト ボックス 756"/>
        <xdr:cNvSpPr txBox="1"/>
      </xdr:nvSpPr>
      <xdr:spPr>
        <a:xfrm>
          <a:off x="19356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24435</xdr:rowOff>
    </xdr:from>
    <xdr:to>
      <xdr:col>98</xdr:col>
      <xdr:colOff>38100</xdr:colOff>
      <xdr:row>37</xdr:row>
      <xdr:rowOff>126035</xdr:rowOff>
    </xdr:to>
    <xdr:sp macro="" textlink="">
      <xdr:nvSpPr>
        <xdr:cNvPr id="758" name="フローチャート: 判断 757"/>
        <xdr:cNvSpPr/>
      </xdr:nvSpPr>
      <xdr:spPr>
        <a:xfrm>
          <a:off x="18605500" y="63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142562</xdr:rowOff>
    </xdr:from>
    <xdr:ext cx="378565" cy="259045"/>
    <xdr:sp macro="" textlink="">
      <xdr:nvSpPr>
        <xdr:cNvPr id="759" name="テキスト ボックス 758"/>
        <xdr:cNvSpPr txBox="1"/>
      </xdr:nvSpPr>
      <xdr:spPr>
        <a:xfrm>
          <a:off x="18467017" y="6143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80670</xdr:rowOff>
    </xdr:from>
    <xdr:to>
      <xdr:col>107</xdr:col>
      <xdr:colOff>101600</xdr:colOff>
      <xdr:row>39</xdr:row>
      <xdr:rowOff>10820</xdr:rowOff>
    </xdr:to>
    <xdr:sp macro="" textlink="">
      <xdr:nvSpPr>
        <xdr:cNvPr id="769" name="楕円 768"/>
        <xdr:cNvSpPr/>
      </xdr:nvSpPr>
      <xdr:spPr>
        <a:xfrm>
          <a:off x="20383500" y="65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1947</xdr:rowOff>
    </xdr:from>
    <xdr:ext cx="313932" cy="259045"/>
    <xdr:sp macro="" textlink="">
      <xdr:nvSpPr>
        <xdr:cNvPr id="770" name="テキスト ボックス 769"/>
        <xdr:cNvSpPr txBox="1"/>
      </xdr:nvSpPr>
      <xdr:spPr>
        <a:xfrm>
          <a:off x="20277333" y="6688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77013</xdr:rowOff>
    </xdr:from>
    <xdr:to>
      <xdr:col>102</xdr:col>
      <xdr:colOff>165100</xdr:colOff>
      <xdr:row>39</xdr:row>
      <xdr:rowOff>7163</xdr:rowOff>
    </xdr:to>
    <xdr:sp macro="" textlink="">
      <xdr:nvSpPr>
        <xdr:cNvPr id="771" name="楕円 770"/>
        <xdr:cNvSpPr/>
      </xdr:nvSpPr>
      <xdr:spPr>
        <a:xfrm>
          <a:off x="19494500" y="65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169740</xdr:rowOff>
    </xdr:from>
    <xdr:ext cx="313932" cy="259045"/>
    <xdr:sp macro="" textlink="">
      <xdr:nvSpPr>
        <xdr:cNvPr id="772" name="テキスト ボックス 771"/>
        <xdr:cNvSpPr txBox="1"/>
      </xdr:nvSpPr>
      <xdr:spPr>
        <a:xfrm>
          <a:off x="19388333" y="6684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77013</xdr:rowOff>
    </xdr:from>
    <xdr:to>
      <xdr:col>98</xdr:col>
      <xdr:colOff>38100</xdr:colOff>
      <xdr:row>39</xdr:row>
      <xdr:rowOff>7163</xdr:rowOff>
    </xdr:to>
    <xdr:sp macro="" textlink="">
      <xdr:nvSpPr>
        <xdr:cNvPr id="773" name="楕円 772"/>
        <xdr:cNvSpPr/>
      </xdr:nvSpPr>
      <xdr:spPr>
        <a:xfrm>
          <a:off x="18605500" y="65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169740</xdr:rowOff>
    </xdr:from>
    <xdr:ext cx="313932" cy="259045"/>
    <xdr:sp macro="" textlink="">
      <xdr:nvSpPr>
        <xdr:cNvPr id="774" name="テキスト ボックス 773"/>
        <xdr:cNvSpPr txBox="1"/>
      </xdr:nvSpPr>
      <xdr:spPr>
        <a:xfrm>
          <a:off x="18499333" y="6684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8" name="テキスト ボックス 787"/>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111777</xdr:rowOff>
    </xdr:from>
    <xdr:ext cx="467179" cy="259045"/>
    <xdr:sp macro="" textlink="">
      <xdr:nvSpPr>
        <xdr:cNvPr id="790" name="テキスト ボックス 789"/>
        <xdr:cNvSpPr txBox="1"/>
      </xdr:nvSpPr>
      <xdr:spPr>
        <a:xfrm>
          <a:off x="17820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49</xdr:row>
      <xdr:rowOff>168927</xdr:rowOff>
    </xdr:from>
    <xdr:ext cx="467179" cy="259045"/>
    <xdr:sp macro="" textlink="">
      <xdr:nvSpPr>
        <xdr:cNvPr id="792" name="テキスト ボックス 791"/>
        <xdr:cNvSpPr txBox="1"/>
      </xdr:nvSpPr>
      <xdr:spPr>
        <a:xfrm>
          <a:off x="17820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47</xdr:row>
      <xdr:rowOff>54627</xdr:rowOff>
    </xdr:from>
    <xdr:ext cx="467179" cy="259045"/>
    <xdr:sp macro="" textlink="">
      <xdr:nvSpPr>
        <xdr:cNvPr id="794" name="テキスト ボックス 793"/>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135128</xdr:rowOff>
    </xdr:from>
    <xdr:to>
      <xdr:col>116</xdr:col>
      <xdr:colOff>62864</xdr:colOff>
      <xdr:row>58</xdr:row>
      <xdr:rowOff>139700</xdr:rowOff>
    </xdr:to>
    <xdr:cxnSp macro="">
      <xdr:nvCxnSpPr>
        <xdr:cNvPr id="796" name="直線コネクタ 795"/>
        <xdr:cNvCxnSpPr/>
      </xdr:nvCxnSpPr>
      <xdr:spPr>
        <a:xfrm flipV="1">
          <a:off x="22159595" y="9050528"/>
          <a:ext cx="1269"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81805</xdr:rowOff>
    </xdr:from>
    <xdr:ext cx="469744" cy="259045"/>
    <xdr:sp macro="" textlink="">
      <xdr:nvSpPr>
        <xdr:cNvPr id="799" name="貸付金最大値テキスト"/>
        <xdr:cNvSpPr txBox="1"/>
      </xdr:nvSpPr>
      <xdr:spPr>
        <a:xfrm>
          <a:off x="22212300" y="882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135128</xdr:rowOff>
    </xdr:from>
    <xdr:to>
      <xdr:col>116</xdr:col>
      <xdr:colOff>152400</xdr:colOff>
      <xdr:row>52</xdr:row>
      <xdr:rowOff>135128</xdr:rowOff>
    </xdr:to>
    <xdr:cxnSp macro="">
      <xdr:nvCxnSpPr>
        <xdr:cNvPr id="800" name="直線コネクタ 799"/>
        <xdr:cNvCxnSpPr/>
      </xdr:nvCxnSpPr>
      <xdr:spPr>
        <a:xfrm>
          <a:off x="22072600" y="905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67920</xdr:rowOff>
    </xdr:from>
    <xdr:to>
      <xdr:col>116</xdr:col>
      <xdr:colOff>63500</xdr:colOff>
      <xdr:row>58</xdr:row>
      <xdr:rowOff>69291</xdr:rowOff>
    </xdr:to>
    <xdr:cxnSp macro="">
      <xdr:nvCxnSpPr>
        <xdr:cNvPr id="801" name="直線コネクタ 800"/>
        <xdr:cNvCxnSpPr/>
      </xdr:nvCxnSpPr>
      <xdr:spPr>
        <a:xfrm flipV="1">
          <a:off x="21323300" y="10012020"/>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129608</xdr:rowOff>
    </xdr:from>
    <xdr:ext cx="469744" cy="259045"/>
    <xdr:sp macro="" textlink="">
      <xdr:nvSpPr>
        <xdr:cNvPr id="802" name="貸付金平均値テキスト"/>
        <xdr:cNvSpPr txBox="1"/>
      </xdr:nvSpPr>
      <xdr:spPr>
        <a:xfrm>
          <a:off x="22212300" y="9559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106731</xdr:rowOff>
    </xdr:from>
    <xdr:to>
      <xdr:col>116</xdr:col>
      <xdr:colOff>114300</xdr:colOff>
      <xdr:row>57</xdr:row>
      <xdr:rowOff>36881</xdr:rowOff>
    </xdr:to>
    <xdr:sp macro="" textlink="">
      <xdr:nvSpPr>
        <xdr:cNvPr id="803" name="フローチャート: 判断 802"/>
        <xdr:cNvSpPr/>
      </xdr:nvSpPr>
      <xdr:spPr>
        <a:xfrm>
          <a:off x="22110700" y="9707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69291</xdr:rowOff>
    </xdr:from>
    <xdr:to>
      <xdr:col>111</xdr:col>
      <xdr:colOff>177800</xdr:colOff>
      <xdr:row>58</xdr:row>
      <xdr:rowOff>69291</xdr:rowOff>
    </xdr:to>
    <xdr:cxnSp macro="">
      <xdr:nvCxnSpPr>
        <xdr:cNvPr id="804" name="直線コネクタ 803"/>
        <xdr:cNvCxnSpPr/>
      </xdr:nvCxnSpPr>
      <xdr:spPr>
        <a:xfrm>
          <a:off x="20434300" y="100133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116332</xdr:rowOff>
    </xdr:from>
    <xdr:to>
      <xdr:col>112</xdr:col>
      <xdr:colOff>38100</xdr:colOff>
      <xdr:row>57</xdr:row>
      <xdr:rowOff>46482</xdr:rowOff>
    </xdr:to>
    <xdr:sp macro="" textlink="">
      <xdr:nvSpPr>
        <xdr:cNvPr id="805" name="フローチャート: 判断 804"/>
        <xdr:cNvSpPr/>
      </xdr:nvSpPr>
      <xdr:spPr>
        <a:xfrm>
          <a:off x="21272500" y="971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63009</xdr:rowOff>
    </xdr:from>
    <xdr:ext cx="469744" cy="259045"/>
    <xdr:sp macro="" textlink="">
      <xdr:nvSpPr>
        <xdr:cNvPr id="806" name="テキスト ボックス 805"/>
        <xdr:cNvSpPr txBox="1"/>
      </xdr:nvSpPr>
      <xdr:spPr>
        <a:xfrm>
          <a:off x="21088428" y="949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69291</xdr:rowOff>
    </xdr:from>
    <xdr:to>
      <xdr:col>107</xdr:col>
      <xdr:colOff>50800</xdr:colOff>
      <xdr:row>58</xdr:row>
      <xdr:rowOff>69748</xdr:rowOff>
    </xdr:to>
    <xdr:cxnSp macro="">
      <xdr:nvCxnSpPr>
        <xdr:cNvPr id="807" name="直線コネクタ 806"/>
        <xdr:cNvCxnSpPr/>
      </xdr:nvCxnSpPr>
      <xdr:spPr>
        <a:xfrm flipV="1">
          <a:off x="19545300" y="1001339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60554</xdr:rowOff>
    </xdr:from>
    <xdr:to>
      <xdr:col>107</xdr:col>
      <xdr:colOff>101600</xdr:colOff>
      <xdr:row>56</xdr:row>
      <xdr:rowOff>162154</xdr:rowOff>
    </xdr:to>
    <xdr:sp macro="" textlink="">
      <xdr:nvSpPr>
        <xdr:cNvPr id="808" name="フローチャート: 判断 807"/>
        <xdr:cNvSpPr/>
      </xdr:nvSpPr>
      <xdr:spPr>
        <a:xfrm>
          <a:off x="20383500" y="966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7231</xdr:rowOff>
    </xdr:from>
    <xdr:ext cx="469744" cy="259045"/>
    <xdr:sp macro="" textlink="">
      <xdr:nvSpPr>
        <xdr:cNvPr id="809" name="テキスト ボックス 808"/>
        <xdr:cNvSpPr txBox="1"/>
      </xdr:nvSpPr>
      <xdr:spPr>
        <a:xfrm>
          <a:off x="20199428" y="9436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69748</xdr:rowOff>
    </xdr:from>
    <xdr:to>
      <xdr:col>102</xdr:col>
      <xdr:colOff>114300</xdr:colOff>
      <xdr:row>58</xdr:row>
      <xdr:rowOff>70434</xdr:rowOff>
    </xdr:to>
    <xdr:cxnSp macro="">
      <xdr:nvCxnSpPr>
        <xdr:cNvPr id="810" name="直線コネクタ 809"/>
        <xdr:cNvCxnSpPr/>
      </xdr:nvCxnSpPr>
      <xdr:spPr>
        <a:xfrm flipV="1">
          <a:off x="18656300" y="10013848"/>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148107</xdr:rowOff>
    </xdr:from>
    <xdr:to>
      <xdr:col>102</xdr:col>
      <xdr:colOff>165100</xdr:colOff>
      <xdr:row>51</xdr:row>
      <xdr:rowOff>78257</xdr:rowOff>
    </xdr:to>
    <xdr:sp macro="" textlink="">
      <xdr:nvSpPr>
        <xdr:cNvPr id="811" name="フローチャート: 判断 810"/>
        <xdr:cNvSpPr/>
      </xdr:nvSpPr>
      <xdr:spPr>
        <a:xfrm>
          <a:off x="19494500" y="872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49</xdr:row>
      <xdr:rowOff>94784</xdr:rowOff>
    </xdr:from>
    <xdr:ext cx="469744" cy="259045"/>
    <xdr:sp macro="" textlink="">
      <xdr:nvSpPr>
        <xdr:cNvPr id="812" name="テキスト ボックス 811"/>
        <xdr:cNvSpPr txBox="1"/>
      </xdr:nvSpPr>
      <xdr:spPr>
        <a:xfrm>
          <a:off x="19310428" y="849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27636</xdr:rowOff>
    </xdr:from>
    <xdr:to>
      <xdr:col>98</xdr:col>
      <xdr:colOff>38100</xdr:colOff>
      <xdr:row>51</xdr:row>
      <xdr:rowOff>129236</xdr:rowOff>
    </xdr:to>
    <xdr:sp macro="" textlink="">
      <xdr:nvSpPr>
        <xdr:cNvPr id="813" name="フローチャート: 判断 812"/>
        <xdr:cNvSpPr/>
      </xdr:nvSpPr>
      <xdr:spPr>
        <a:xfrm>
          <a:off x="18605500" y="877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49</xdr:row>
      <xdr:rowOff>145763</xdr:rowOff>
    </xdr:from>
    <xdr:ext cx="469744" cy="259045"/>
    <xdr:sp macro="" textlink="">
      <xdr:nvSpPr>
        <xdr:cNvPr id="814" name="テキスト ボックス 813"/>
        <xdr:cNvSpPr txBox="1"/>
      </xdr:nvSpPr>
      <xdr:spPr>
        <a:xfrm>
          <a:off x="18421428" y="854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17120</xdr:rowOff>
    </xdr:from>
    <xdr:to>
      <xdr:col>116</xdr:col>
      <xdr:colOff>114300</xdr:colOff>
      <xdr:row>58</xdr:row>
      <xdr:rowOff>118720</xdr:rowOff>
    </xdr:to>
    <xdr:sp macro="" textlink="">
      <xdr:nvSpPr>
        <xdr:cNvPr id="820" name="楕円 819"/>
        <xdr:cNvSpPr/>
      </xdr:nvSpPr>
      <xdr:spPr>
        <a:xfrm>
          <a:off x="22110700" y="99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103497</xdr:rowOff>
    </xdr:from>
    <xdr:ext cx="378565" cy="259045"/>
    <xdr:sp macro="" textlink="">
      <xdr:nvSpPr>
        <xdr:cNvPr id="821" name="貸付金該当値テキスト"/>
        <xdr:cNvSpPr txBox="1"/>
      </xdr:nvSpPr>
      <xdr:spPr>
        <a:xfrm>
          <a:off x="22212300" y="9876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18491</xdr:rowOff>
    </xdr:from>
    <xdr:to>
      <xdr:col>112</xdr:col>
      <xdr:colOff>38100</xdr:colOff>
      <xdr:row>58</xdr:row>
      <xdr:rowOff>120091</xdr:rowOff>
    </xdr:to>
    <xdr:sp macro="" textlink="">
      <xdr:nvSpPr>
        <xdr:cNvPr id="822" name="楕円 821"/>
        <xdr:cNvSpPr/>
      </xdr:nvSpPr>
      <xdr:spPr>
        <a:xfrm>
          <a:off x="21272500" y="996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111218</xdr:rowOff>
    </xdr:from>
    <xdr:ext cx="378565" cy="259045"/>
    <xdr:sp macro="" textlink="">
      <xdr:nvSpPr>
        <xdr:cNvPr id="823" name="テキスト ボックス 822"/>
        <xdr:cNvSpPr txBox="1"/>
      </xdr:nvSpPr>
      <xdr:spPr>
        <a:xfrm>
          <a:off x="21134017" y="1005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18491</xdr:rowOff>
    </xdr:from>
    <xdr:to>
      <xdr:col>107</xdr:col>
      <xdr:colOff>101600</xdr:colOff>
      <xdr:row>58</xdr:row>
      <xdr:rowOff>120091</xdr:rowOff>
    </xdr:to>
    <xdr:sp macro="" textlink="">
      <xdr:nvSpPr>
        <xdr:cNvPr id="824" name="楕円 823"/>
        <xdr:cNvSpPr/>
      </xdr:nvSpPr>
      <xdr:spPr>
        <a:xfrm>
          <a:off x="20383500" y="996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111218</xdr:rowOff>
    </xdr:from>
    <xdr:ext cx="378565" cy="259045"/>
    <xdr:sp macro="" textlink="">
      <xdr:nvSpPr>
        <xdr:cNvPr id="825" name="テキスト ボックス 824"/>
        <xdr:cNvSpPr txBox="1"/>
      </xdr:nvSpPr>
      <xdr:spPr>
        <a:xfrm>
          <a:off x="20245017" y="1005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18948</xdr:rowOff>
    </xdr:from>
    <xdr:to>
      <xdr:col>102</xdr:col>
      <xdr:colOff>165100</xdr:colOff>
      <xdr:row>58</xdr:row>
      <xdr:rowOff>120548</xdr:rowOff>
    </xdr:to>
    <xdr:sp macro="" textlink="">
      <xdr:nvSpPr>
        <xdr:cNvPr id="826" name="楕円 825"/>
        <xdr:cNvSpPr/>
      </xdr:nvSpPr>
      <xdr:spPr>
        <a:xfrm>
          <a:off x="19494500" y="99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111675</xdr:rowOff>
    </xdr:from>
    <xdr:ext cx="378565" cy="259045"/>
    <xdr:sp macro="" textlink="">
      <xdr:nvSpPr>
        <xdr:cNvPr id="827" name="テキスト ボックス 826"/>
        <xdr:cNvSpPr txBox="1"/>
      </xdr:nvSpPr>
      <xdr:spPr>
        <a:xfrm>
          <a:off x="19356017" y="10055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19634</xdr:rowOff>
    </xdr:from>
    <xdr:to>
      <xdr:col>98</xdr:col>
      <xdr:colOff>38100</xdr:colOff>
      <xdr:row>58</xdr:row>
      <xdr:rowOff>121234</xdr:rowOff>
    </xdr:to>
    <xdr:sp macro="" textlink="">
      <xdr:nvSpPr>
        <xdr:cNvPr id="828" name="楕円 827"/>
        <xdr:cNvSpPr/>
      </xdr:nvSpPr>
      <xdr:spPr>
        <a:xfrm>
          <a:off x="18605500" y="99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112361</xdr:rowOff>
    </xdr:from>
    <xdr:ext cx="378565" cy="259045"/>
    <xdr:sp macro="" textlink="">
      <xdr:nvSpPr>
        <xdr:cNvPr id="829" name="テキスト ボックス 828"/>
        <xdr:cNvSpPr txBox="1"/>
      </xdr:nvSpPr>
      <xdr:spPr>
        <a:xfrm>
          <a:off x="18467017" y="10056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166522</xdr:rowOff>
    </xdr:from>
    <xdr:to>
      <xdr:col>116</xdr:col>
      <xdr:colOff>62864</xdr:colOff>
      <xdr:row>78</xdr:row>
      <xdr:rowOff>107392</xdr:rowOff>
    </xdr:to>
    <xdr:cxnSp macro="">
      <xdr:nvCxnSpPr>
        <xdr:cNvPr id="854" name="直線コネクタ 853"/>
        <xdr:cNvCxnSpPr/>
      </xdr:nvCxnSpPr>
      <xdr:spPr>
        <a:xfrm flipV="1">
          <a:off x="22159595" y="12168022"/>
          <a:ext cx="1269" cy="1312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111219</xdr:rowOff>
    </xdr:from>
    <xdr:ext cx="534377" cy="259045"/>
    <xdr:sp macro="" textlink="">
      <xdr:nvSpPr>
        <xdr:cNvPr id="855" name="繰出金最小値テキスト"/>
        <xdr:cNvSpPr txBox="1"/>
      </xdr:nvSpPr>
      <xdr:spPr>
        <a:xfrm>
          <a:off x="22212300" y="1348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107392</xdr:rowOff>
    </xdr:from>
    <xdr:to>
      <xdr:col>116</xdr:col>
      <xdr:colOff>152400</xdr:colOff>
      <xdr:row>78</xdr:row>
      <xdr:rowOff>107392</xdr:rowOff>
    </xdr:to>
    <xdr:cxnSp macro="">
      <xdr:nvCxnSpPr>
        <xdr:cNvPr id="856" name="直線コネクタ 855"/>
        <xdr:cNvCxnSpPr/>
      </xdr:nvCxnSpPr>
      <xdr:spPr>
        <a:xfrm>
          <a:off x="22072600" y="1348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113199</xdr:rowOff>
    </xdr:from>
    <xdr:ext cx="534377" cy="259045"/>
    <xdr:sp macro="" textlink="">
      <xdr:nvSpPr>
        <xdr:cNvPr id="857" name="繰出金最大値テキスト"/>
        <xdr:cNvSpPr txBox="1"/>
      </xdr:nvSpPr>
      <xdr:spPr>
        <a:xfrm>
          <a:off x="22212300" y="1194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166522</xdr:rowOff>
    </xdr:from>
    <xdr:to>
      <xdr:col>116</xdr:col>
      <xdr:colOff>152400</xdr:colOff>
      <xdr:row>70</xdr:row>
      <xdr:rowOff>166522</xdr:rowOff>
    </xdr:to>
    <xdr:cxnSp macro="">
      <xdr:nvCxnSpPr>
        <xdr:cNvPr id="858" name="直線コネクタ 857"/>
        <xdr:cNvCxnSpPr/>
      </xdr:nvCxnSpPr>
      <xdr:spPr>
        <a:xfrm>
          <a:off x="22072600" y="1216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59995</xdr:rowOff>
    </xdr:from>
    <xdr:to>
      <xdr:col>116</xdr:col>
      <xdr:colOff>63500</xdr:colOff>
      <xdr:row>78</xdr:row>
      <xdr:rowOff>107392</xdr:rowOff>
    </xdr:to>
    <xdr:cxnSp macro="">
      <xdr:nvCxnSpPr>
        <xdr:cNvPr id="859" name="直線コネクタ 858"/>
        <xdr:cNvCxnSpPr/>
      </xdr:nvCxnSpPr>
      <xdr:spPr>
        <a:xfrm>
          <a:off x="21323300" y="13433095"/>
          <a:ext cx="838200" cy="4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15117</xdr:rowOff>
    </xdr:from>
    <xdr:ext cx="534377" cy="259045"/>
    <xdr:sp macro="" textlink="">
      <xdr:nvSpPr>
        <xdr:cNvPr id="860" name="繰出金平均値テキスト"/>
        <xdr:cNvSpPr txBox="1"/>
      </xdr:nvSpPr>
      <xdr:spPr>
        <a:xfrm>
          <a:off x="22212300" y="12702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163690</xdr:rowOff>
    </xdr:from>
    <xdr:to>
      <xdr:col>116</xdr:col>
      <xdr:colOff>114300</xdr:colOff>
      <xdr:row>75</xdr:row>
      <xdr:rowOff>93840</xdr:rowOff>
    </xdr:to>
    <xdr:sp macro="" textlink="">
      <xdr:nvSpPr>
        <xdr:cNvPr id="861" name="フローチャート: 判断 860"/>
        <xdr:cNvSpPr/>
      </xdr:nvSpPr>
      <xdr:spPr>
        <a:xfrm>
          <a:off x="22110700" y="128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60947</xdr:rowOff>
    </xdr:from>
    <xdr:to>
      <xdr:col>111</xdr:col>
      <xdr:colOff>177800</xdr:colOff>
      <xdr:row>78</xdr:row>
      <xdr:rowOff>59995</xdr:rowOff>
    </xdr:to>
    <xdr:cxnSp macro="">
      <xdr:nvCxnSpPr>
        <xdr:cNvPr id="862" name="直線コネクタ 861"/>
        <xdr:cNvCxnSpPr/>
      </xdr:nvCxnSpPr>
      <xdr:spPr>
        <a:xfrm>
          <a:off x="20434300" y="13091147"/>
          <a:ext cx="889000" cy="34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72022</xdr:rowOff>
    </xdr:from>
    <xdr:to>
      <xdr:col>112</xdr:col>
      <xdr:colOff>38100</xdr:colOff>
      <xdr:row>75</xdr:row>
      <xdr:rowOff>2172</xdr:rowOff>
    </xdr:to>
    <xdr:sp macro="" textlink="">
      <xdr:nvSpPr>
        <xdr:cNvPr id="863" name="フローチャート: 判断 862"/>
        <xdr:cNvSpPr/>
      </xdr:nvSpPr>
      <xdr:spPr>
        <a:xfrm>
          <a:off x="21272500" y="1275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18699</xdr:rowOff>
    </xdr:from>
    <xdr:ext cx="534377" cy="259045"/>
    <xdr:sp macro="" textlink="">
      <xdr:nvSpPr>
        <xdr:cNvPr id="864" name="テキスト ボックス 863"/>
        <xdr:cNvSpPr txBox="1"/>
      </xdr:nvSpPr>
      <xdr:spPr>
        <a:xfrm>
          <a:off x="21056111" y="1253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60947</xdr:rowOff>
    </xdr:from>
    <xdr:to>
      <xdr:col>107</xdr:col>
      <xdr:colOff>50800</xdr:colOff>
      <xdr:row>77</xdr:row>
      <xdr:rowOff>144387</xdr:rowOff>
    </xdr:to>
    <xdr:cxnSp macro="">
      <xdr:nvCxnSpPr>
        <xdr:cNvPr id="865" name="直線コネクタ 864"/>
        <xdr:cNvCxnSpPr/>
      </xdr:nvCxnSpPr>
      <xdr:spPr>
        <a:xfrm flipV="1">
          <a:off x="19545300" y="13091147"/>
          <a:ext cx="889000" cy="25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61278</xdr:rowOff>
    </xdr:from>
    <xdr:to>
      <xdr:col>107</xdr:col>
      <xdr:colOff>101600</xdr:colOff>
      <xdr:row>74</xdr:row>
      <xdr:rowOff>162878</xdr:rowOff>
    </xdr:to>
    <xdr:sp macro="" textlink="">
      <xdr:nvSpPr>
        <xdr:cNvPr id="866" name="フローチャート: 判断 865"/>
        <xdr:cNvSpPr/>
      </xdr:nvSpPr>
      <xdr:spPr>
        <a:xfrm>
          <a:off x="20383500" y="1274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7955</xdr:rowOff>
    </xdr:from>
    <xdr:ext cx="534377" cy="259045"/>
    <xdr:sp macro="" textlink="">
      <xdr:nvSpPr>
        <xdr:cNvPr id="867" name="テキスト ボックス 866"/>
        <xdr:cNvSpPr txBox="1"/>
      </xdr:nvSpPr>
      <xdr:spPr>
        <a:xfrm>
          <a:off x="20167111" y="1252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144387</xdr:rowOff>
    </xdr:from>
    <xdr:to>
      <xdr:col>102</xdr:col>
      <xdr:colOff>114300</xdr:colOff>
      <xdr:row>78</xdr:row>
      <xdr:rowOff>81102</xdr:rowOff>
    </xdr:to>
    <xdr:cxnSp macro="">
      <xdr:nvCxnSpPr>
        <xdr:cNvPr id="868" name="直線コネクタ 867"/>
        <xdr:cNvCxnSpPr/>
      </xdr:nvCxnSpPr>
      <xdr:spPr>
        <a:xfrm flipV="1">
          <a:off x="18656300" y="13346037"/>
          <a:ext cx="889000" cy="10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94500</xdr:rowOff>
    </xdr:from>
    <xdr:to>
      <xdr:col>102</xdr:col>
      <xdr:colOff>165100</xdr:colOff>
      <xdr:row>75</xdr:row>
      <xdr:rowOff>24650</xdr:rowOff>
    </xdr:to>
    <xdr:sp macro="" textlink="">
      <xdr:nvSpPr>
        <xdr:cNvPr id="869" name="フローチャート: 判断 868"/>
        <xdr:cNvSpPr/>
      </xdr:nvSpPr>
      <xdr:spPr>
        <a:xfrm>
          <a:off x="19494500" y="12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41177</xdr:rowOff>
    </xdr:from>
    <xdr:ext cx="534377" cy="259045"/>
    <xdr:sp macro="" textlink="">
      <xdr:nvSpPr>
        <xdr:cNvPr id="870" name="テキスト ボックス 869"/>
        <xdr:cNvSpPr txBox="1"/>
      </xdr:nvSpPr>
      <xdr:spPr>
        <a:xfrm>
          <a:off x="19278111" y="1255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84062</xdr:rowOff>
    </xdr:from>
    <xdr:to>
      <xdr:col>98</xdr:col>
      <xdr:colOff>38100</xdr:colOff>
      <xdr:row>77</xdr:row>
      <xdr:rowOff>14212</xdr:rowOff>
    </xdr:to>
    <xdr:sp macro="" textlink="">
      <xdr:nvSpPr>
        <xdr:cNvPr id="871" name="フローチャート: 判断 870"/>
        <xdr:cNvSpPr/>
      </xdr:nvSpPr>
      <xdr:spPr>
        <a:xfrm>
          <a:off x="18605500" y="131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30739</xdr:rowOff>
    </xdr:from>
    <xdr:ext cx="534377" cy="259045"/>
    <xdr:sp macro="" textlink="">
      <xdr:nvSpPr>
        <xdr:cNvPr id="872" name="テキスト ボックス 871"/>
        <xdr:cNvSpPr txBox="1"/>
      </xdr:nvSpPr>
      <xdr:spPr>
        <a:xfrm>
          <a:off x="18389111" y="1288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56592</xdr:rowOff>
    </xdr:from>
    <xdr:to>
      <xdr:col>116</xdr:col>
      <xdr:colOff>114300</xdr:colOff>
      <xdr:row>78</xdr:row>
      <xdr:rowOff>158192</xdr:rowOff>
    </xdr:to>
    <xdr:sp macro="" textlink="">
      <xdr:nvSpPr>
        <xdr:cNvPr id="878" name="楕円 877"/>
        <xdr:cNvSpPr/>
      </xdr:nvSpPr>
      <xdr:spPr>
        <a:xfrm>
          <a:off x="22110700" y="1342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142969</xdr:rowOff>
    </xdr:from>
    <xdr:ext cx="534377" cy="259045"/>
    <xdr:sp macro="" textlink="">
      <xdr:nvSpPr>
        <xdr:cNvPr id="879" name="繰出金該当値テキスト"/>
        <xdr:cNvSpPr txBox="1"/>
      </xdr:nvSpPr>
      <xdr:spPr>
        <a:xfrm>
          <a:off x="22212300" y="1334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9195</xdr:rowOff>
    </xdr:from>
    <xdr:to>
      <xdr:col>112</xdr:col>
      <xdr:colOff>38100</xdr:colOff>
      <xdr:row>78</xdr:row>
      <xdr:rowOff>110795</xdr:rowOff>
    </xdr:to>
    <xdr:sp macro="" textlink="">
      <xdr:nvSpPr>
        <xdr:cNvPr id="880" name="楕円 879"/>
        <xdr:cNvSpPr/>
      </xdr:nvSpPr>
      <xdr:spPr>
        <a:xfrm>
          <a:off x="21272500" y="1338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101922</xdr:rowOff>
    </xdr:from>
    <xdr:ext cx="534377" cy="259045"/>
    <xdr:sp macro="" textlink="">
      <xdr:nvSpPr>
        <xdr:cNvPr id="881" name="テキスト ボックス 880"/>
        <xdr:cNvSpPr txBox="1"/>
      </xdr:nvSpPr>
      <xdr:spPr>
        <a:xfrm>
          <a:off x="21056111" y="1347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10147</xdr:rowOff>
    </xdr:from>
    <xdr:to>
      <xdr:col>107</xdr:col>
      <xdr:colOff>101600</xdr:colOff>
      <xdr:row>76</xdr:row>
      <xdr:rowOff>111747</xdr:rowOff>
    </xdr:to>
    <xdr:sp macro="" textlink="">
      <xdr:nvSpPr>
        <xdr:cNvPr id="882" name="楕円 881"/>
        <xdr:cNvSpPr/>
      </xdr:nvSpPr>
      <xdr:spPr>
        <a:xfrm>
          <a:off x="20383500" y="1304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102874</xdr:rowOff>
    </xdr:from>
    <xdr:ext cx="534377" cy="259045"/>
    <xdr:sp macro="" textlink="">
      <xdr:nvSpPr>
        <xdr:cNvPr id="883" name="テキスト ボックス 882"/>
        <xdr:cNvSpPr txBox="1"/>
      </xdr:nvSpPr>
      <xdr:spPr>
        <a:xfrm>
          <a:off x="20167111" y="1313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93587</xdr:rowOff>
    </xdr:from>
    <xdr:to>
      <xdr:col>102</xdr:col>
      <xdr:colOff>165100</xdr:colOff>
      <xdr:row>78</xdr:row>
      <xdr:rowOff>23737</xdr:rowOff>
    </xdr:to>
    <xdr:sp macro="" textlink="">
      <xdr:nvSpPr>
        <xdr:cNvPr id="884" name="楕円 883"/>
        <xdr:cNvSpPr/>
      </xdr:nvSpPr>
      <xdr:spPr>
        <a:xfrm>
          <a:off x="19494500" y="1329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14864</xdr:rowOff>
    </xdr:from>
    <xdr:ext cx="534377" cy="259045"/>
    <xdr:sp macro="" textlink="">
      <xdr:nvSpPr>
        <xdr:cNvPr id="885" name="テキスト ボックス 884"/>
        <xdr:cNvSpPr txBox="1"/>
      </xdr:nvSpPr>
      <xdr:spPr>
        <a:xfrm>
          <a:off x="19278111" y="1338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30302</xdr:rowOff>
    </xdr:from>
    <xdr:to>
      <xdr:col>98</xdr:col>
      <xdr:colOff>38100</xdr:colOff>
      <xdr:row>78</xdr:row>
      <xdr:rowOff>131902</xdr:rowOff>
    </xdr:to>
    <xdr:sp macro="" textlink="">
      <xdr:nvSpPr>
        <xdr:cNvPr id="886" name="楕円 885"/>
        <xdr:cNvSpPr/>
      </xdr:nvSpPr>
      <xdr:spPr>
        <a:xfrm>
          <a:off x="18605500" y="1340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123029</xdr:rowOff>
    </xdr:from>
    <xdr:ext cx="534377" cy="259045"/>
    <xdr:sp macro="" textlink="">
      <xdr:nvSpPr>
        <xdr:cNvPr id="887" name="テキスト ボックス 886"/>
        <xdr:cNvSpPr txBox="1"/>
      </xdr:nvSpPr>
      <xdr:spPr>
        <a:xfrm>
          <a:off x="18389111" y="1349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３６４，０８２円となっており，維持補修費を除く全ての項目において類似団体平均値を下回っている。構成項目のひとつである人件費は住民一人当たり５８，２１９円となっており，類似団体と比較して最も低い額となっている。八千代町第３次行財政集中改革プランに基づき，平成２５年度の職員数１７７人を基準として維持していくことを目標に，人件費の抑制を行っていることが要因である。維持補修費においては，前年度から１，８４１円増の９，４５２円となっており，類似団体平均を大きく上回っている。これは道路・橋りょう及び小中学校にかかる修繕費が増加したことが要因である。普通建設事業費においては，前年度と比較して１７，１８４円増の住民一人当たり４２，６９９円となっているが，これは平成３０年度から令和元年度にかけての２ヵ年継続事業である給食センター施設更新事業が要因である。今後も事業費等の精査や人件費の抑制を行い，より無駄のない適正規模の財政運営を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22,286
21,061
58.99
8,605,265
8,113,935
444,574
5,228,453
7,446,657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131318</xdr:rowOff>
    </xdr:from>
    <xdr:to>
      <xdr:col>24</xdr:col>
      <xdr:colOff>62865</xdr:colOff>
      <xdr:row>39</xdr:row>
      <xdr:rowOff>137414</xdr:rowOff>
    </xdr:to>
    <xdr:cxnSp macro="">
      <xdr:nvCxnSpPr>
        <xdr:cNvPr id="56" name="直線コネクタ 55"/>
        <xdr:cNvCxnSpPr/>
      </xdr:nvCxnSpPr>
      <xdr:spPr>
        <a:xfrm flipV="1">
          <a:off x="4633595" y="5446268"/>
          <a:ext cx="127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141241</xdr:rowOff>
    </xdr:from>
    <xdr:ext cx="469744" cy="259045"/>
    <xdr:sp macro="" textlink="">
      <xdr:nvSpPr>
        <xdr:cNvPr id="57" name="議会費最小値テキスト"/>
        <xdr:cNvSpPr txBox="1"/>
      </xdr:nvSpPr>
      <xdr:spPr>
        <a:xfrm>
          <a:off x="4686300" y="682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137414</xdr:rowOff>
    </xdr:from>
    <xdr:to>
      <xdr:col>24</xdr:col>
      <xdr:colOff>152400</xdr:colOff>
      <xdr:row>39</xdr:row>
      <xdr:rowOff>137414</xdr:rowOff>
    </xdr:to>
    <xdr:cxnSp macro="">
      <xdr:nvCxnSpPr>
        <xdr:cNvPr id="58" name="直線コネクタ 57"/>
        <xdr:cNvCxnSpPr/>
      </xdr:nvCxnSpPr>
      <xdr:spPr>
        <a:xfrm>
          <a:off x="4546600" y="682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77995</xdr:rowOff>
    </xdr:from>
    <xdr:ext cx="469744" cy="259045"/>
    <xdr:sp macro="" textlink="">
      <xdr:nvSpPr>
        <xdr:cNvPr id="59" name="議会費最大値テキスト"/>
        <xdr:cNvSpPr txBox="1"/>
      </xdr:nvSpPr>
      <xdr:spPr>
        <a:xfrm>
          <a:off x="4686300" y="522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131318</xdr:rowOff>
    </xdr:from>
    <xdr:to>
      <xdr:col>24</xdr:col>
      <xdr:colOff>152400</xdr:colOff>
      <xdr:row>31</xdr:row>
      <xdr:rowOff>131318</xdr:rowOff>
    </xdr:to>
    <xdr:cxnSp macro="">
      <xdr:nvCxnSpPr>
        <xdr:cNvPr id="60" name="直線コネクタ 59"/>
        <xdr:cNvCxnSpPr/>
      </xdr:nvCxnSpPr>
      <xdr:spPr>
        <a:xfrm>
          <a:off x="4546600" y="5446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79502</xdr:rowOff>
    </xdr:from>
    <xdr:to>
      <xdr:col>24</xdr:col>
      <xdr:colOff>63500</xdr:colOff>
      <xdr:row>34</xdr:row>
      <xdr:rowOff>87122</xdr:rowOff>
    </xdr:to>
    <xdr:cxnSp macro="">
      <xdr:nvCxnSpPr>
        <xdr:cNvPr id="61" name="直線コネクタ 60"/>
        <xdr:cNvCxnSpPr/>
      </xdr:nvCxnSpPr>
      <xdr:spPr>
        <a:xfrm>
          <a:off x="3797300" y="5908802"/>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29227</xdr:rowOff>
    </xdr:from>
    <xdr:ext cx="469744" cy="259045"/>
    <xdr:sp macro="" textlink="">
      <xdr:nvSpPr>
        <xdr:cNvPr id="62" name="議会費平均値テキスト"/>
        <xdr:cNvSpPr txBox="1"/>
      </xdr:nvSpPr>
      <xdr:spPr>
        <a:xfrm>
          <a:off x="4686300" y="620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50800</xdr:rowOff>
    </xdr:from>
    <xdr:to>
      <xdr:col>24</xdr:col>
      <xdr:colOff>114300</xdr:colOff>
      <xdr:row>36</xdr:row>
      <xdr:rowOff>152400</xdr:rowOff>
    </xdr:to>
    <xdr:sp macro="" textlink="">
      <xdr:nvSpPr>
        <xdr:cNvPr id="63" name="フローチャート: 判断 62"/>
        <xdr:cNvSpPr/>
      </xdr:nvSpPr>
      <xdr:spPr>
        <a:xfrm>
          <a:off x="45847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79502</xdr:rowOff>
    </xdr:from>
    <xdr:to>
      <xdr:col>19</xdr:col>
      <xdr:colOff>177800</xdr:colOff>
      <xdr:row>35</xdr:row>
      <xdr:rowOff>106172</xdr:rowOff>
    </xdr:to>
    <xdr:cxnSp macro="">
      <xdr:nvCxnSpPr>
        <xdr:cNvPr id="64" name="直線コネクタ 63"/>
        <xdr:cNvCxnSpPr/>
      </xdr:nvCxnSpPr>
      <xdr:spPr>
        <a:xfrm flipV="1">
          <a:off x="2908300" y="5908802"/>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139954</xdr:rowOff>
    </xdr:from>
    <xdr:to>
      <xdr:col>20</xdr:col>
      <xdr:colOff>38100</xdr:colOff>
      <xdr:row>37</xdr:row>
      <xdr:rowOff>70104</xdr:rowOff>
    </xdr:to>
    <xdr:sp macro="" textlink="">
      <xdr:nvSpPr>
        <xdr:cNvPr id="65" name="フローチャート: 判断 64"/>
        <xdr:cNvSpPr/>
      </xdr:nvSpPr>
      <xdr:spPr>
        <a:xfrm>
          <a:off x="3746500" y="63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61231</xdr:rowOff>
    </xdr:from>
    <xdr:ext cx="469744" cy="259045"/>
    <xdr:sp macro="" textlink="">
      <xdr:nvSpPr>
        <xdr:cNvPr id="66" name="テキスト ボックス 65"/>
        <xdr:cNvSpPr txBox="1"/>
      </xdr:nvSpPr>
      <xdr:spPr>
        <a:xfrm>
          <a:off x="3562428" y="640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166370</xdr:rowOff>
    </xdr:from>
    <xdr:to>
      <xdr:col>15</xdr:col>
      <xdr:colOff>50800</xdr:colOff>
      <xdr:row>35</xdr:row>
      <xdr:rowOff>106172</xdr:rowOff>
    </xdr:to>
    <xdr:cxnSp macro="">
      <xdr:nvCxnSpPr>
        <xdr:cNvPr id="67" name="直線コネクタ 66"/>
        <xdr:cNvCxnSpPr/>
      </xdr:nvCxnSpPr>
      <xdr:spPr>
        <a:xfrm>
          <a:off x="2019300" y="5995670"/>
          <a:ext cx="889000" cy="1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157480</xdr:rowOff>
    </xdr:from>
    <xdr:to>
      <xdr:col>15</xdr:col>
      <xdr:colOff>101600</xdr:colOff>
      <xdr:row>37</xdr:row>
      <xdr:rowOff>87630</xdr:rowOff>
    </xdr:to>
    <xdr:sp macro="" textlink="">
      <xdr:nvSpPr>
        <xdr:cNvPr id="68" name="フローチャート: 判断 67"/>
        <xdr:cNvSpPr/>
      </xdr:nvSpPr>
      <xdr:spPr>
        <a:xfrm>
          <a:off x="2857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78757</xdr:rowOff>
    </xdr:from>
    <xdr:ext cx="469744" cy="259045"/>
    <xdr:sp macro="" textlink="">
      <xdr:nvSpPr>
        <xdr:cNvPr id="69" name="テキスト ボックス 68"/>
        <xdr:cNvSpPr txBox="1"/>
      </xdr:nvSpPr>
      <xdr:spPr>
        <a:xfrm>
          <a:off x="2673428"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166370</xdr:rowOff>
    </xdr:from>
    <xdr:to>
      <xdr:col>10</xdr:col>
      <xdr:colOff>114300</xdr:colOff>
      <xdr:row>36</xdr:row>
      <xdr:rowOff>28448</xdr:rowOff>
    </xdr:to>
    <xdr:cxnSp macro="">
      <xdr:nvCxnSpPr>
        <xdr:cNvPr id="70" name="直線コネクタ 69"/>
        <xdr:cNvCxnSpPr/>
      </xdr:nvCxnSpPr>
      <xdr:spPr>
        <a:xfrm flipV="1">
          <a:off x="1130300" y="5995670"/>
          <a:ext cx="889000" cy="20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110998</xdr:rowOff>
    </xdr:from>
    <xdr:to>
      <xdr:col>10</xdr:col>
      <xdr:colOff>165100</xdr:colOff>
      <xdr:row>35</xdr:row>
      <xdr:rowOff>41148</xdr:rowOff>
    </xdr:to>
    <xdr:sp macro="" textlink="">
      <xdr:nvSpPr>
        <xdr:cNvPr id="71" name="フローチャート: 判断 70"/>
        <xdr:cNvSpPr/>
      </xdr:nvSpPr>
      <xdr:spPr>
        <a:xfrm>
          <a:off x="1968500" y="594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57675</xdr:rowOff>
    </xdr:from>
    <xdr:ext cx="469744" cy="259045"/>
    <xdr:sp macro="" textlink="">
      <xdr:nvSpPr>
        <xdr:cNvPr id="72" name="テキスト ボックス 71"/>
        <xdr:cNvSpPr txBox="1"/>
      </xdr:nvSpPr>
      <xdr:spPr>
        <a:xfrm>
          <a:off x="1784428" y="571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162052</xdr:rowOff>
    </xdr:from>
    <xdr:to>
      <xdr:col>6</xdr:col>
      <xdr:colOff>38100</xdr:colOff>
      <xdr:row>36</xdr:row>
      <xdr:rowOff>92202</xdr:rowOff>
    </xdr:to>
    <xdr:sp macro="" textlink="">
      <xdr:nvSpPr>
        <xdr:cNvPr id="73" name="フローチャート: 判断 72"/>
        <xdr:cNvSpPr/>
      </xdr:nvSpPr>
      <xdr:spPr>
        <a:xfrm>
          <a:off x="1079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83329</xdr:rowOff>
    </xdr:from>
    <xdr:ext cx="469744" cy="259045"/>
    <xdr:sp macro="" textlink="">
      <xdr:nvSpPr>
        <xdr:cNvPr id="74" name="テキスト ボックス 73"/>
        <xdr:cNvSpPr txBox="1"/>
      </xdr:nvSpPr>
      <xdr:spPr>
        <a:xfrm>
          <a:off x="895428" y="625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36322</xdr:rowOff>
    </xdr:from>
    <xdr:to>
      <xdr:col>24</xdr:col>
      <xdr:colOff>114300</xdr:colOff>
      <xdr:row>34</xdr:row>
      <xdr:rowOff>137922</xdr:rowOff>
    </xdr:to>
    <xdr:sp macro="" textlink="">
      <xdr:nvSpPr>
        <xdr:cNvPr id="80" name="楕円 79"/>
        <xdr:cNvSpPr/>
      </xdr:nvSpPr>
      <xdr:spPr>
        <a:xfrm>
          <a:off x="4584700" y="586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59199</xdr:rowOff>
    </xdr:from>
    <xdr:ext cx="469744" cy="259045"/>
    <xdr:sp macro="" textlink="">
      <xdr:nvSpPr>
        <xdr:cNvPr id="81" name="議会費該当値テキスト"/>
        <xdr:cNvSpPr txBox="1"/>
      </xdr:nvSpPr>
      <xdr:spPr>
        <a:xfrm>
          <a:off x="4686300" y="571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28702</xdr:rowOff>
    </xdr:from>
    <xdr:to>
      <xdr:col>20</xdr:col>
      <xdr:colOff>38100</xdr:colOff>
      <xdr:row>34</xdr:row>
      <xdr:rowOff>130302</xdr:rowOff>
    </xdr:to>
    <xdr:sp macro="" textlink="">
      <xdr:nvSpPr>
        <xdr:cNvPr id="82" name="楕円 81"/>
        <xdr:cNvSpPr/>
      </xdr:nvSpPr>
      <xdr:spPr>
        <a:xfrm>
          <a:off x="3746500" y="585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146829</xdr:rowOff>
    </xdr:from>
    <xdr:ext cx="469744" cy="259045"/>
    <xdr:sp macro="" textlink="">
      <xdr:nvSpPr>
        <xdr:cNvPr id="83" name="テキスト ボックス 82"/>
        <xdr:cNvSpPr txBox="1"/>
      </xdr:nvSpPr>
      <xdr:spPr>
        <a:xfrm>
          <a:off x="3562428" y="563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55372</xdr:rowOff>
    </xdr:from>
    <xdr:to>
      <xdr:col>15</xdr:col>
      <xdr:colOff>101600</xdr:colOff>
      <xdr:row>35</xdr:row>
      <xdr:rowOff>156972</xdr:rowOff>
    </xdr:to>
    <xdr:sp macro="" textlink="">
      <xdr:nvSpPr>
        <xdr:cNvPr id="84" name="楕円 83"/>
        <xdr:cNvSpPr/>
      </xdr:nvSpPr>
      <xdr:spPr>
        <a:xfrm>
          <a:off x="2857500" y="605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2049</xdr:rowOff>
    </xdr:from>
    <xdr:ext cx="469744" cy="259045"/>
    <xdr:sp macro="" textlink="">
      <xdr:nvSpPr>
        <xdr:cNvPr id="85" name="テキスト ボックス 84"/>
        <xdr:cNvSpPr txBox="1"/>
      </xdr:nvSpPr>
      <xdr:spPr>
        <a:xfrm>
          <a:off x="2673428" y="583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115570</xdr:rowOff>
    </xdr:from>
    <xdr:to>
      <xdr:col>10</xdr:col>
      <xdr:colOff>165100</xdr:colOff>
      <xdr:row>35</xdr:row>
      <xdr:rowOff>45720</xdr:rowOff>
    </xdr:to>
    <xdr:sp macro="" textlink="">
      <xdr:nvSpPr>
        <xdr:cNvPr id="86" name="楕円 85"/>
        <xdr:cNvSpPr/>
      </xdr:nvSpPr>
      <xdr:spPr>
        <a:xfrm>
          <a:off x="1968500" y="594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36847</xdr:rowOff>
    </xdr:from>
    <xdr:ext cx="469744" cy="259045"/>
    <xdr:sp macro="" textlink="">
      <xdr:nvSpPr>
        <xdr:cNvPr id="87" name="テキスト ボックス 86"/>
        <xdr:cNvSpPr txBox="1"/>
      </xdr:nvSpPr>
      <xdr:spPr>
        <a:xfrm>
          <a:off x="1784428" y="603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149098</xdr:rowOff>
    </xdr:from>
    <xdr:to>
      <xdr:col>6</xdr:col>
      <xdr:colOff>38100</xdr:colOff>
      <xdr:row>36</xdr:row>
      <xdr:rowOff>79248</xdr:rowOff>
    </xdr:to>
    <xdr:sp macro="" textlink="">
      <xdr:nvSpPr>
        <xdr:cNvPr id="88" name="楕円 87"/>
        <xdr:cNvSpPr/>
      </xdr:nvSpPr>
      <xdr:spPr>
        <a:xfrm>
          <a:off x="1079500" y="614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95775</xdr:rowOff>
    </xdr:from>
    <xdr:ext cx="469744" cy="259045"/>
    <xdr:sp macro="" textlink="">
      <xdr:nvSpPr>
        <xdr:cNvPr id="89" name="テキスト ボックス 88"/>
        <xdr:cNvSpPr txBox="1"/>
      </xdr:nvSpPr>
      <xdr:spPr>
        <a:xfrm>
          <a:off x="895428" y="592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74130</xdr:rowOff>
    </xdr:from>
    <xdr:to>
      <xdr:col>24</xdr:col>
      <xdr:colOff>62865</xdr:colOff>
      <xdr:row>57</xdr:row>
      <xdr:rowOff>12618</xdr:rowOff>
    </xdr:to>
    <xdr:cxnSp macro="">
      <xdr:nvCxnSpPr>
        <xdr:cNvPr id="114" name="直線コネクタ 113"/>
        <xdr:cNvCxnSpPr/>
      </xdr:nvCxnSpPr>
      <xdr:spPr>
        <a:xfrm flipV="1">
          <a:off x="4633595" y="8818080"/>
          <a:ext cx="1270" cy="96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16445</xdr:rowOff>
    </xdr:from>
    <xdr:ext cx="534377" cy="259045"/>
    <xdr:sp macro="" textlink="">
      <xdr:nvSpPr>
        <xdr:cNvPr id="115" name="総務費最小値テキスト"/>
        <xdr:cNvSpPr txBox="1"/>
      </xdr:nvSpPr>
      <xdr:spPr>
        <a:xfrm>
          <a:off x="4686300" y="97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12618</xdr:rowOff>
    </xdr:from>
    <xdr:to>
      <xdr:col>24</xdr:col>
      <xdr:colOff>152400</xdr:colOff>
      <xdr:row>57</xdr:row>
      <xdr:rowOff>12618</xdr:rowOff>
    </xdr:to>
    <xdr:cxnSp macro="">
      <xdr:nvCxnSpPr>
        <xdr:cNvPr id="116" name="直線コネクタ 115"/>
        <xdr:cNvCxnSpPr/>
      </xdr:nvCxnSpPr>
      <xdr:spPr>
        <a:xfrm>
          <a:off x="4546600" y="97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20807</xdr:rowOff>
    </xdr:from>
    <xdr:ext cx="599010" cy="259045"/>
    <xdr:sp macro="" textlink="">
      <xdr:nvSpPr>
        <xdr:cNvPr id="117" name="総務費最大値テキスト"/>
        <xdr:cNvSpPr txBox="1"/>
      </xdr:nvSpPr>
      <xdr:spPr>
        <a:xfrm>
          <a:off x="4686300" y="859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74130</xdr:rowOff>
    </xdr:from>
    <xdr:to>
      <xdr:col>24</xdr:col>
      <xdr:colOff>152400</xdr:colOff>
      <xdr:row>51</xdr:row>
      <xdr:rowOff>74130</xdr:rowOff>
    </xdr:to>
    <xdr:cxnSp macro="">
      <xdr:nvCxnSpPr>
        <xdr:cNvPr id="118" name="直線コネクタ 117"/>
        <xdr:cNvCxnSpPr/>
      </xdr:nvCxnSpPr>
      <xdr:spPr>
        <a:xfrm>
          <a:off x="4546600" y="881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137243</xdr:rowOff>
    </xdr:from>
    <xdr:to>
      <xdr:col>24</xdr:col>
      <xdr:colOff>63500</xdr:colOff>
      <xdr:row>57</xdr:row>
      <xdr:rowOff>12618</xdr:rowOff>
    </xdr:to>
    <xdr:cxnSp macro="">
      <xdr:nvCxnSpPr>
        <xdr:cNvPr id="119" name="直線コネクタ 118"/>
        <xdr:cNvCxnSpPr/>
      </xdr:nvCxnSpPr>
      <xdr:spPr>
        <a:xfrm>
          <a:off x="3797300" y="9738443"/>
          <a:ext cx="838200" cy="4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97661</xdr:rowOff>
    </xdr:from>
    <xdr:ext cx="534377" cy="259045"/>
    <xdr:sp macro="" textlink="">
      <xdr:nvSpPr>
        <xdr:cNvPr id="120" name="総務費平均値テキスト"/>
        <xdr:cNvSpPr txBox="1"/>
      </xdr:nvSpPr>
      <xdr:spPr>
        <a:xfrm>
          <a:off x="4686300" y="9184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74784</xdr:rowOff>
    </xdr:from>
    <xdr:to>
      <xdr:col>24</xdr:col>
      <xdr:colOff>114300</xdr:colOff>
      <xdr:row>55</xdr:row>
      <xdr:rowOff>4934</xdr:rowOff>
    </xdr:to>
    <xdr:sp macro="" textlink="">
      <xdr:nvSpPr>
        <xdr:cNvPr id="121" name="フローチャート: 判断 120"/>
        <xdr:cNvSpPr/>
      </xdr:nvSpPr>
      <xdr:spPr>
        <a:xfrm>
          <a:off x="4584700" y="93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137243</xdr:rowOff>
    </xdr:from>
    <xdr:to>
      <xdr:col>19</xdr:col>
      <xdr:colOff>177800</xdr:colOff>
      <xdr:row>57</xdr:row>
      <xdr:rowOff>62967</xdr:rowOff>
    </xdr:to>
    <xdr:cxnSp macro="">
      <xdr:nvCxnSpPr>
        <xdr:cNvPr id="122" name="直線コネクタ 121"/>
        <xdr:cNvCxnSpPr/>
      </xdr:nvCxnSpPr>
      <xdr:spPr>
        <a:xfrm flipV="1">
          <a:off x="2908300" y="9738443"/>
          <a:ext cx="889000" cy="9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143897</xdr:rowOff>
    </xdr:from>
    <xdr:to>
      <xdr:col>20</xdr:col>
      <xdr:colOff>38100</xdr:colOff>
      <xdr:row>51</xdr:row>
      <xdr:rowOff>74047</xdr:rowOff>
    </xdr:to>
    <xdr:sp macro="" textlink="">
      <xdr:nvSpPr>
        <xdr:cNvPr id="123" name="フローチャート: 判断 122"/>
        <xdr:cNvSpPr/>
      </xdr:nvSpPr>
      <xdr:spPr>
        <a:xfrm>
          <a:off x="3746500" y="871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90574</xdr:rowOff>
    </xdr:from>
    <xdr:ext cx="599010" cy="259045"/>
    <xdr:sp macro="" textlink="">
      <xdr:nvSpPr>
        <xdr:cNvPr id="124" name="テキスト ボックス 123"/>
        <xdr:cNvSpPr txBox="1"/>
      </xdr:nvSpPr>
      <xdr:spPr>
        <a:xfrm>
          <a:off x="3497795" y="849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162351</xdr:rowOff>
    </xdr:from>
    <xdr:to>
      <xdr:col>15</xdr:col>
      <xdr:colOff>50800</xdr:colOff>
      <xdr:row>57</xdr:row>
      <xdr:rowOff>62967</xdr:rowOff>
    </xdr:to>
    <xdr:cxnSp macro="">
      <xdr:nvCxnSpPr>
        <xdr:cNvPr id="125" name="直線コネクタ 124"/>
        <xdr:cNvCxnSpPr/>
      </xdr:nvCxnSpPr>
      <xdr:spPr>
        <a:xfrm>
          <a:off x="2019300" y="9763551"/>
          <a:ext cx="889000" cy="7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27959</xdr:rowOff>
    </xdr:from>
    <xdr:to>
      <xdr:col>15</xdr:col>
      <xdr:colOff>101600</xdr:colOff>
      <xdr:row>52</xdr:row>
      <xdr:rowOff>129559</xdr:rowOff>
    </xdr:to>
    <xdr:sp macro="" textlink="">
      <xdr:nvSpPr>
        <xdr:cNvPr id="126" name="フローチャート: 判断 125"/>
        <xdr:cNvSpPr/>
      </xdr:nvSpPr>
      <xdr:spPr>
        <a:xfrm>
          <a:off x="2857500" y="8943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146086</xdr:rowOff>
    </xdr:from>
    <xdr:ext cx="599010" cy="259045"/>
    <xdr:sp macro="" textlink="">
      <xdr:nvSpPr>
        <xdr:cNvPr id="127" name="テキスト ボックス 126"/>
        <xdr:cNvSpPr txBox="1"/>
      </xdr:nvSpPr>
      <xdr:spPr>
        <a:xfrm>
          <a:off x="2608795" y="8718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162351</xdr:rowOff>
    </xdr:from>
    <xdr:to>
      <xdr:col>10</xdr:col>
      <xdr:colOff>114300</xdr:colOff>
      <xdr:row>58</xdr:row>
      <xdr:rowOff>38068</xdr:rowOff>
    </xdr:to>
    <xdr:cxnSp macro="">
      <xdr:nvCxnSpPr>
        <xdr:cNvPr id="128" name="直線コネクタ 127"/>
        <xdr:cNvCxnSpPr/>
      </xdr:nvCxnSpPr>
      <xdr:spPr>
        <a:xfrm flipV="1">
          <a:off x="1130300" y="9763551"/>
          <a:ext cx="889000" cy="21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50</xdr:row>
      <xdr:rowOff>45600</xdr:rowOff>
    </xdr:from>
    <xdr:to>
      <xdr:col>10</xdr:col>
      <xdr:colOff>165100</xdr:colOff>
      <xdr:row>50</xdr:row>
      <xdr:rowOff>147200</xdr:rowOff>
    </xdr:to>
    <xdr:sp macro="" textlink="">
      <xdr:nvSpPr>
        <xdr:cNvPr id="129" name="フローチャート: 判断 128"/>
        <xdr:cNvSpPr/>
      </xdr:nvSpPr>
      <xdr:spPr>
        <a:xfrm>
          <a:off x="1968500" y="86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48</xdr:row>
      <xdr:rowOff>163727</xdr:rowOff>
    </xdr:from>
    <xdr:ext cx="599010" cy="259045"/>
    <xdr:sp macro="" textlink="">
      <xdr:nvSpPr>
        <xdr:cNvPr id="130" name="テキスト ボックス 129"/>
        <xdr:cNvSpPr txBox="1"/>
      </xdr:nvSpPr>
      <xdr:spPr>
        <a:xfrm>
          <a:off x="1719795" y="839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52229</xdr:rowOff>
    </xdr:from>
    <xdr:to>
      <xdr:col>6</xdr:col>
      <xdr:colOff>38100</xdr:colOff>
      <xdr:row>54</xdr:row>
      <xdr:rowOff>153829</xdr:rowOff>
    </xdr:to>
    <xdr:sp macro="" textlink="">
      <xdr:nvSpPr>
        <xdr:cNvPr id="131" name="フローチャート: 判断 130"/>
        <xdr:cNvSpPr/>
      </xdr:nvSpPr>
      <xdr:spPr>
        <a:xfrm>
          <a:off x="1079500" y="931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170356</xdr:rowOff>
    </xdr:from>
    <xdr:ext cx="534377" cy="259045"/>
    <xdr:sp macro="" textlink="">
      <xdr:nvSpPr>
        <xdr:cNvPr id="132" name="テキスト ボックス 131"/>
        <xdr:cNvSpPr txBox="1"/>
      </xdr:nvSpPr>
      <xdr:spPr>
        <a:xfrm>
          <a:off x="863111" y="90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133268</xdr:rowOff>
    </xdr:from>
    <xdr:to>
      <xdr:col>24</xdr:col>
      <xdr:colOff>114300</xdr:colOff>
      <xdr:row>57</xdr:row>
      <xdr:rowOff>63418</xdr:rowOff>
    </xdr:to>
    <xdr:sp macro="" textlink="">
      <xdr:nvSpPr>
        <xdr:cNvPr id="138" name="楕円 137"/>
        <xdr:cNvSpPr/>
      </xdr:nvSpPr>
      <xdr:spPr>
        <a:xfrm>
          <a:off x="4584700" y="973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48195</xdr:rowOff>
    </xdr:from>
    <xdr:ext cx="534377" cy="259045"/>
    <xdr:sp macro="" textlink="">
      <xdr:nvSpPr>
        <xdr:cNvPr id="139" name="総務費該当値テキスト"/>
        <xdr:cNvSpPr txBox="1"/>
      </xdr:nvSpPr>
      <xdr:spPr>
        <a:xfrm>
          <a:off x="4686300" y="964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86443</xdr:rowOff>
    </xdr:from>
    <xdr:to>
      <xdr:col>20</xdr:col>
      <xdr:colOff>38100</xdr:colOff>
      <xdr:row>57</xdr:row>
      <xdr:rowOff>16593</xdr:rowOff>
    </xdr:to>
    <xdr:sp macro="" textlink="">
      <xdr:nvSpPr>
        <xdr:cNvPr id="140" name="楕円 139"/>
        <xdr:cNvSpPr/>
      </xdr:nvSpPr>
      <xdr:spPr>
        <a:xfrm>
          <a:off x="3746500" y="96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7720</xdr:rowOff>
    </xdr:from>
    <xdr:ext cx="534377" cy="259045"/>
    <xdr:sp macro="" textlink="">
      <xdr:nvSpPr>
        <xdr:cNvPr id="141" name="テキスト ボックス 140"/>
        <xdr:cNvSpPr txBox="1"/>
      </xdr:nvSpPr>
      <xdr:spPr>
        <a:xfrm>
          <a:off x="3530111" y="978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12167</xdr:rowOff>
    </xdr:from>
    <xdr:to>
      <xdr:col>15</xdr:col>
      <xdr:colOff>101600</xdr:colOff>
      <xdr:row>57</xdr:row>
      <xdr:rowOff>113767</xdr:rowOff>
    </xdr:to>
    <xdr:sp macro="" textlink="">
      <xdr:nvSpPr>
        <xdr:cNvPr id="142" name="楕円 141"/>
        <xdr:cNvSpPr/>
      </xdr:nvSpPr>
      <xdr:spPr>
        <a:xfrm>
          <a:off x="2857500" y="978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104894</xdr:rowOff>
    </xdr:from>
    <xdr:ext cx="534377" cy="259045"/>
    <xdr:sp macro="" textlink="">
      <xdr:nvSpPr>
        <xdr:cNvPr id="143" name="テキスト ボックス 142"/>
        <xdr:cNvSpPr txBox="1"/>
      </xdr:nvSpPr>
      <xdr:spPr>
        <a:xfrm>
          <a:off x="2641111" y="987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111551</xdr:rowOff>
    </xdr:from>
    <xdr:to>
      <xdr:col>10</xdr:col>
      <xdr:colOff>165100</xdr:colOff>
      <xdr:row>57</xdr:row>
      <xdr:rowOff>41701</xdr:rowOff>
    </xdr:to>
    <xdr:sp macro="" textlink="">
      <xdr:nvSpPr>
        <xdr:cNvPr id="144" name="楕円 143"/>
        <xdr:cNvSpPr/>
      </xdr:nvSpPr>
      <xdr:spPr>
        <a:xfrm>
          <a:off x="1968500" y="97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32828</xdr:rowOff>
    </xdr:from>
    <xdr:ext cx="534377" cy="259045"/>
    <xdr:sp macro="" textlink="">
      <xdr:nvSpPr>
        <xdr:cNvPr id="145" name="テキスト ボックス 144"/>
        <xdr:cNvSpPr txBox="1"/>
      </xdr:nvSpPr>
      <xdr:spPr>
        <a:xfrm>
          <a:off x="1752111" y="980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158718</xdr:rowOff>
    </xdr:from>
    <xdr:to>
      <xdr:col>6</xdr:col>
      <xdr:colOff>38100</xdr:colOff>
      <xdr:row>58</xdr:row>
      <xdr:rowOff>88868</xdr:rowOff>
    </xdr:to>
    <xdr:sp macro="" textlink="">
      <xdr:nvSpPr>
        <xdr:cNvPr id="146" name="楕円 145"/>
        <xdr:cNvSpPr/>
      </xdr:nvSpPr>
      <xdr:spPr>
        <a:xfrm>
          <a:off x="1079500" y="993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79995</xdr:rowOff>
    </xdr:from>
    <xdr:ext cx="534377" cy="259045"/>
    <xdr:sp macro="" textlink="">
      <xdr:nvSpPr>
        <xdr:cNvPr id="147" name="テキスト ボックス 146"/>
        <xdr:cNvSpPr txBox="1"/>
      </xdr:nvSpPr>
      <xdr:spPr>
        <a:xfrm>
          <a:off x="863111" y="1002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11945</xdr:rowOff>
    </xdr:from>
    <xdr:to>
      <xdr:col>24</xdr:col>
      <xdr:colOff>62865</xdr:colOff>
      <xdr:row>78</xdr:row>
      <xdr:rowOff>16697</xdr:rowOff>
    </xdr:to>
    <xdr:cxnSp macro="">
      <xdr:nvCxnSpPr>
        <xdr:cNvPr id="174" name="直線コネクタ 173"/>
        <xdr:cNvCxnSpPr/>
      </xdr:nvCxnSpPr>
      <xdr:spPr>
        <a:xfrm flipV="1">
          <a:off x="4633595" y="12184895"/>
          <a:ext cx="1270" cy="120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20524</xdr:rowOff>
    </xdr:from>
    <xdr:ext cx="599010" cy="259045"/>
    <xdr:sp macro="" textlink="">
      <xdr:nvSpPr>
        <xdr:cNvPr id="175" name="民生費最小値テキスト"/>
        <xdr:cNvSpPr txBox="1"/>
      </xdr:nvSpPr>
      <xdr:spPr>
        <a:xfrm>
          <a:off x="4686300" y="1339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16697</xdr:rowOff>
    </xdr:from>
    <xdr:to>
      <xdr:col>24</xdr:col>
      <xdr:colOff>152400</xdr:colOff>
      <xdr:row>78</xdr:row>
      <xdr:rowOff>16697</xdr:rowOff>
    </xdr:to>
    <xdr:cxnSp macro="">
      <xdr:nvCxnSpPr>
        <xdr:cNvPr id="176" name="直線コネクタ 175"/>
        <xdr:cNvCxnSpPr/>
      </xdr:nvCxnSpPr>
      <xdr:spPr>
        <a:xfrm>
          <a:off x="4546600" y="13389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130072</xdr:rowOff>
    </xdr:from>
    <xdr:ext cx="599010" cy="259045"/>
    <xdr:sp macro="" textlink="">
      <xdr:nvSpPr>
        <xdr:cNvPr id="177" name="民生費最大値テキスト"/>
        <xdr:cNvSpPr txBox="1"/>
      </xdr:nvSpPr>
      <xdr:spPr>
        <a:xfrm>
          <a:off x="4686300" y="1196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189,324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11945</xdr:rowOff>
    </xdr:from>
    <xdr:to>
      <xdr:col>24</xdr:col>
      <xdr:colOff>152400</xdr:colOff>
      <xdr:row>71</xdr:row>
      <xdr:rowOff>11945</xdr:rowOff>
    </xdr:to>
    <xdr:cxnSp macro="">
      <xdr:nvCxnSpPr>
        <xdr:cNvPr id="178" name="直線コネクタ 177"/>
        <xdr:cNvCxnSpPr/>
      </xdr:nvCxnSpPr>
      <xdr:spPr>
        <a:xfrm>
          <a:off x="4546600" y="1218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15456</xdr:rowOff>
    </xdr:from>
    <xdr:to>
      <xdr:col>24</xdr:col>
      <xdr:colOff>63500</xdr:colOff>
      <xdr:row>78</xdr:row>
      <xdr:rowOff>16697</xdr:rowOff>
    </xdr:to>
    <xdr:cxnSp macro="">
      <xdr:nvCxnSpPr>
        <xdr:cNvPr id="179" name="直線コネクタ 178"/>
        <xdr:cNvCxnSpPr/>
      </xdr:nvCxnSpPr>
      <xdr:spPr>
        <a:xfrm>
          <a:off x="3797300" y="13388556"/>
          <a:ext cx="8382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29334</xdr:rowOff>
    </xdr:from>
    <xdr:ext cx="599010" cy="259045"/>
    <xdr:sp macro="" textlink="">
      <xdr:nvSpPr>
        <xdr:cNvPr id="180" name="民生費平均値テキスト"/>
        <xdr:cNvSpPr txBox="1"/>
      </xdr:nvSpPr>
      <xdr:spPr>
        <a:xfrm>
          <a:off x="4686300" y="12545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6457</xdr:rowOff>
    </xdr:from>
    <xdr:to>
      <xdr:col>24</xdr:col>
      <xdr:colOff>114300</xdr:colOff>
      <xdr:row>74</xdr:row>
      <xdr:rowOff>108057</xdr:rowOff>
    </xdr:to>
    <xdr:sp macro="" textlink="">
      <xdr:nvSpPr>
        <xdr:cNvPr id="181" name="フローチャート: 判断 180"/>
        <xdr:cNvSpPr/>
      </xdr:nvSpPr>
      <xdr:spPr>
        <a:xfrm>
          <a:off x="4584700" y="1269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105981</xdr:rowOff>
    </xdr:from>
    <xdr:to>
      <xdr:col>19</xdr:col>
      <xdr:colOff>177800</xdr:colOff>
      <xdr:row>78</xdr:row>
      <xdr:rowOff>15456</xdr:rowOff>
    </xdr:to>
    <xdr:cxnSp macro="">
      <xdr:nvCxnSpPr>
        <xdr:cNvPr id="182" name="直線コネクタ 181"/>
        <xdr:cNvCxnSpPr/>
      </xdr:nvCxnSpPr>
      <xdr:spPr>
        <a:xfrm>
          <a:off x="2908300" y="13307631"/>
          <a:ext cx="889000" cy="8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134277</xdr:rowOff>
    </xdr:from>
    <xdr:to>
      <xdr:col>20</xdr:col>
      <xdr:colOff>38100</xdr:colOff>
      <xdr:row>74</xdr:row>
      <xdr:rowOff>64427</xdr:rowOff>
    </xdr:to>
    <xdr:sp macro="" textlink="">
      <xdr:nvSpPr>
        <xdr:cNvPr id="183" name="フローチャート: 判断 182"/>
        <xdr:cNvSpPr/>
      </xdr:nvSpPr>
      <xdr:spPr>
        <a:xfrm>
          <a:off x="3746500" y="126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80954</xdr:rowOff>
    </xdr:from>
    <xdr:ext cx="599010" cy="259045"/>
    <xdr:sp macro="" textlink="">
      <xdr:nvSpPr>
        <xdr:cNvPr id="184" name="テキスト ボックス 183"/>
        <xdr:cNvSpPr txBox="1"/>
      </xdr:nvSpPr>
      <xdr:spPr>
        <a:xfrm>
          <a:off x="3497795" y="1242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105981</xdr:rowOff>
    </xdr:from>
    <xdr:to>
      <xdr:col>15</xdr:col>
      <xdr:colOff>50800</xdr:colOff>
      <xdr:row>77</xdr:row>
      <xdr:rowOff>143309</xdr:rowOff>
    </xdr:to>
    <xdr:cxnSp macro="">
      <xdr:nvCxnSpPr>
        <xdr:cNvPr id="185" name="直線コネクタ 184"/>
        <xdr:cNvCxnSpPr/>
      </xdr:nvCxnSpPr>
      <xdr:spPr>
        <a:xfrm flipV="1">
          <a:off x="2019300" y="13307631"/>
          <a:ext cx="889000" cy="3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153169</xdr:rowOff>
    </xdr:from>
    <xdr:to>
      <xdr:col>15</xdr:col>
      <xdr:colOff>101600</xdr:colOff>
      <xdr:row>74</xdr:row>
      <xdr:rowOff>83319</xdr:rowOff>
    </xdr:to>
    <xdr:sp macro="" textlink="">
      <xdr:nvSpPr>
        <xdr:cNvPr id="186" name="フローチャート: 判断 185"/>
        <xdr:cNvSpPr/>
      </xdr:nvSpPr>
      <xdr:spPr>
        <a:xfrm>
          <a:off x="2857500" y="1266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99846</xdr:rowOff>
    </xdr:from>
    <xdr:ext cx="599010" cy="259045"/>
    <xdr:sp macro="" textlink="">
      <xdr:nvSpPr>
        <xdr:cNvPr id="187" name="テキスト ボックス 186"/>
        <xdr:cNvSpPr txBox="1"/>
      </xdr:nvSpPr>
      <xdr:spPr>
        <a:xfrm>
          <a:off x="2608795" y="12444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143309</xdr:rowOff>
    </xdr:from>
    <xdr:to>
      <xdr:col>10</xdr:col>
      <xdr:colOff>114300</xdr:colOff>
      <xdr:row>79</xdr:row>
      <xdr:rowOff>38626</xdr:rowOff>
    </xdr:to>
    <xdr:cxnSp macro="">
      <xdr:nvCxnSpPr>
        <xdr:cNvPr id="188" name="直線コネクタ 187"/>
        <xdr:cNvCxnSpPr/>
      </xdr:nvCxnSpPr>
      <xdr:spPr>
        <a:xfrm flipV="1">
          <a:off x="1130300" y="13344959"/>
          <a:ext cx="889000" cy="23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164061</xdr:rowOff>
    </xdr:from>
    <xdr:to>
      <xdr:col>10</xdr:col>
      <xdr:colOff>165100</xdr:colOff>
      <xdr:row>74</xdr:row>
      <xdr:rowOff>94211</xdr:rowOff>
    </xdr:to>
    <xdr:sp macro="" textlink="">
      <xdr:nvSpPr>
        <xdr:cNvPr id="189" name="フローチャート: 判断 188"/>
        <xdr:cNvSpPr/>
      </xdr:nvSpPr>
      <xdr:spPr>
        <a:xfrm>
          <a:off x="1968500" y="1267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110738</xdr:rowOff>
    </xdr:from>
    <xdr:ext cx="599010" cy="259045"/>
    <xdr:sp macro="" textlink="">
      <xdr:nvSpPr>
        <xdr:cNvPr id="190" name="テキスト ボックス 189"/>
        <xdr:cNvSpPr txBox="1"/>
      </xdr:nvSpPr>
      <xdr:spPr>
        <a:xfrm>
          <a:off x="1719795" y="1245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5428</xdr:rowOff>
    </xdr:from>
    <xdr:to>
      <xdr:col>6</xdr:col>
      <xdr:colOff>38100</xdr:colOff>
      <xdr:row>75</xdr:row>
      <xdr:rowOff>107028</xdr:rowOff>
    </xdr:to>
    <xdr:sp macro="" textlink="">
      <xdr:nvSpPr>
        <xdr:cNvPr id="191" name="フローチャート: 判断 190"/>
        <xdr:cNvSpPr/>
      </xdr:nvSpPr>
      <xdr:spPr>
        <a:xfrm>
          <a:off x="1079500" y="1286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123555</xdr:rowOff>
    </xdr:from>
    <xdr:ext cx="599010" cy="259045"/>
    <xdr:sp macro="" textlink="">
      <xdr:nvSpPr>
        <xdr:cNvPr id="192" name="テキスト ボックス 191"/>
        <xdr:cNvSpPr txBox="1"/>
      </xdr:nvSpPr>
      <xdr:spPr>
        <a:xfrm>
          <a:off x="830795" y="12639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137347</xdr:rowOff>
    </xdr:from>
    <xdr:to>
      <xdr:col>24</xdr:col>
      <xdr:colOff>114300</xdr:colOff>
      <xdr:row>78</xdr:row>
      <xdr:rowOff>67497</xdr:rowOff>
    </xdr:to>
    <xdr:sp macro="" textlink="">
      <xdr:nvSpPr>
        <xdr:cNvPr id="198" name="楕円 197"/>
        <xdr:cNvSpPr/>
      </xdr:nvSpPr>
      <xdr:spPr>
        <a:xfrm>
          <a:off x="4584700" y="1333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52274</xdr:rowOff>
    </xdr:from>
    <xdr:ext cx="599010" cy="259045"/>
    <xdr:sp macro="" textlink="">
      <xdr:nvSpPr>
        <xdr:cNvPr id="199" name="民生費該当値テキスト"/>
        <xdr:cNvSpPr txBox="1"/>
      </xdr:nvSpPr>
      <xdr:spPr>
        <a:xfrm>
          <a:off x="4686300" y="13253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136106</xdr:rowOff>
    </xdr:from>
    <xdr:to>
      <xdr:col>20</xdr:col>
      <xdr:colOff>38100</xdr:colOff>
      <xdr:row>78</xdr:row>
      <xdr:rowOff>66256</xdr:rowOff>
    </xdr:to>
    <xdr:sp macro="" textlink="">
      <xdr:nvSpPr>
        <xdr:cNvPr id="200" name="楕円 199"/>
        <xdr:cNvSpPr/>
      </xdr:nvSpPr>
      <xdr:spPr>
        <a:xfrm>
          <a:off x="3746500" y="1333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57383</xdr:rowOff>
    </xdr:from>
    <xdr:ext cx="599010" cy="259045"/>
    <xdr:sp macro="" textlink="">
      <xdr:nvSpPr>
        <xdr:cNvPr id="201" name="テキスト ボックス 200"/>
        <xdr:cNvSpPr txBox="1"/>
      </xdr:nvSpPr>
      <xdr:spPr>
        <a:xfrm>
          <a:off x="3497795" y="1343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55181</xdr:rowOff>
    </xdr:from>
    <xdr:to>
      <xdr:col>15</xdr:col>
      <xdr:colOff>101600</xdr:colOff>
      <xdr:row>77</xdr:row>
      <xdr:rowOff>156781</xdr:rowOff>
    </xdr:to>
    <xdr:sp macro="" textlink="">
      <xdr:nvSpPr>
        <xdr:cNvPr id="202" name="楕円 201"/>
        <xdr:cNvSpPr/>
      </xdr:nvSpPr>
      <xdr:spPr>
        <a:xfrm>
          <a:off x="2857500" y="1325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147908</xdr:rowOff>
    </xdr:from>
    <xdr:ext cx="599010" cy="259045"/>
    <xdr:sp macro="" textlink="">
      <xdr:nvSpPr>
        <xdr:cNvPr id="203" name="テキスト ボックス 202"/>
        <xdr:cNvSpPr txBox="1"/>
      </xdr:nvSpPr>
      <xdr:spPr>
        <a:xfrm>
          <a:off x="2608795" y="1334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92509</xdr:rowOff>
    </xdr:from>
    <xdr:to>
      <xdr:col>10</xdr:col>
      <xdr:colOff>165100</xdr:colOff>
      <xdr:row>78</xdr:row>
      <xdr:rowOff>22659</xdr:rowOff>
    </xdr:to>
    <xdr:sp macro="" textlink="">
      <xdr:nvSpPr>
        <xdr:cNvPr id="204" name="楕円 203"/>
        <xdr:cNvSpPr/>
      </xdr:nvSpPr>
      <xdr:spPr>
        <a:xfrm>
          <a:off x="1968500" y="1329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13786</xdr:rowOff>
    </xdr:from>
    <xdr:ext cx="599010" cy="259045"/>
    <xdr:sp macro="" textlink="">
      <xdr:nvSpPr>
        <xdr:cNvPr id="205" name="テキスト ボックス 204"/>
        <xdr:cNvSpPr txBox="1"/>
      </xdr:nvSpPr>
      <xdr:spPr>
        <a:xfrm>
          <a:off x="1719795" y="1338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159276</xdr:rowOff>
    </xdr:from>
    <xdr:to>
      <xdr:col>6</xdr:col>
      <xdr:colOff>38100</xdr:colOff>
      <xdr:row>79</xdr:row>
      <xdr:rowOff>89426</xdr:rowOff>
    </xdr:to>
    <xdr:sp macro="" textlink="">
      <xdr:nvSpPr>
        <xdr:cNvPr id="206" name="楕円 205"/>
        <xdr:cNvSpPr/>
      </xdr:nvSpPr>
      <xdr:spPr>
        <a:xfrm>
          <a:off x="1079500" y="1353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80553</xdr:rowOff>
    </xdr:from>
    <xdr:ext cx="599010" cy="259045"/>
    <xdr:sp macro="" textlink="">
      <xdr:nvSpPr>
        <xdr:cNvPr id="207" name="テキスト ボックス 206"/>
        <xdr:cNvSpPr txBox="1"/>
      </xdr:nvSpPr>
      <xdr:spPr>
        <a:xfrm>
          <a:off x="830795" y="1362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8" name="テキスト ボックス 22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0" name="テキスト ボックス 22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119583</xdr:rowOff>
    </xdr:from>
    <xdr:to>
      <xdr:col>24</xdr:col>
      <xdr:colOff>62865</xdr:colOff>
      <xdr:row>98</xdr:row>
      <xdr:rowOff>33041</xdr:rowOff>
    </xdr:to>
    <xdr:cxnSp macro="">
      <xdr:nvCxnSpPr>
        <xdr:cNvPr id="234" name="直線コネクタ 233"/>
        <xdr:cNvCxnSpPr/>
      </xdr:nvCxnSpPr>
      <xdr:spPr>
        <a:xfrm flipV="1">
          <a:off x="4633595" y="15550083"/>
          <a:ext cx="127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36868</xdr:rowOff>
    </xdr:from>
    <xdr:ext cx="534377" cy="259045"/>
    <xdr:sp macro="" textlink="">
      <xdr:nvSpPr>
        <xdr:cNvPr id="235" name="衛生費最小値テキスト"/>
        <xdr:cNvSpPr txBox="1"/>
      </xdr:nvSpPr>
      <xdr:spPr>
        <a:xfrm>
          <a:off x="4686300" y="1683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33041</xdr:rowOff>
    </xdr:from>
    <xdr:to>
      <xdr:col>24</xdr:col>
      <xdr:colOff>152400</xdr:colOff>
      <xdr:row>98</xdr:row>
      <xdr:rowOff>33041</xdr:rowOff>
    </xdr:to>
    <xdr:cxnSp macro="">
      <xdr:nvCxnSpPr>
        <xdr:cNvPr id="236" name="直線コネクタ 235"/>
        <xdr:cNvCxnSpPr/>
      </xdr:nvCxnSpPr>
      <xdr:spPr>
        <a:xfrm>
          <a:off x="4546600" y="1683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66260</xdr:rowOff>
    </xdr:from>
    <xdr:ext cx="534377" cy="259045"/>
    <xdr:sp macro="" textlink="">
      <xdr:nvSpPr>
        <xdr:cNvPr id="237" name="衛生費最大値テキスト"/>
        <xdr:cNvSpPr txBox="1"/>
      </xdr:nvSpPr>
      <xdr:spPr>
        <a:xfrm>
          <a:off x="4686300" y="153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119583</xdr:rowOff>
    </xdr:from>
    <xdr:to>
      <xdr:col>24</xdr:col>
      <xdr:colOff>152400</xdr:colOff>
      <xdr:row>90</xdr:row>
      <xdr:rowOff>119583</xdr:rowOff>
    </xdr:to>
    <xdr:cxnSp macro="">
      <xdr:nvCxnSpPr>
        <xdr:cNvPr id="238" name="直線コネクタ 237"/>
        <xdr:cNvCxnSpPr/>
      </xdr:nvCxnSpPr>
      <xdr:spPr>
        <a:xfrm>
          <a:off x="4546600" y="1555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33041</xdr:rowOff>
    </xdr:from>
    <xdr:to>
      <xdr:col>24</xdr:col>
      <xdr:colOff>63500</xdr:colOff>
      <xdr:row>98</xdr:row>
      <xdr:rowOff>130981</xdr:rowOff>
    </xdr:to>
    <xdr:cxnSp macro="">
      <xdr:nvCxnSpPr>
        <xdr:cNvPr id="239" name="直線コネクタ 238"/>
        <xdr:cNvCxnSpPr/>
      </xdr:nvCxnSpPr>
      <xdr:spPr>
        <a:xfrm flipV="1">
          <a:off x="3797300" y="16835141"/>
          <a:ext cx="838200" cy="9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55802</xdr:rowOff>
    </xdr:from>
    <xdr:ext cx="534377" cy="259045"/>
    <xdr:sp macro="" textlink="">
      <xdr:nvSpPr>
        <xdr:cNvPr id="240" name="衛生費平均値テキスト"/>
        <xdr:cNvSpPr txBox="1"/>
      </xdr:nvSpPr>
      <xdr:spPr>
        <a:xfrm>
          <a:off x="4686300" y="16000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32925</xdr:rowOff>
    </xdr:from>
    <xdr:to>
      <xdr:col>24</xdr:col>
      <xdr:colOff>114300</xdr:colOff>
      <xdr:row>94</xdr:row>
      <xdr:rowOff>134525</xdr:rowOff>
    </xdr:to>
    <xdr:sp macro="" textlink="">
      <xdr:nvSpPr>
        <xdr:cNvPr id="241" name="フローチャート: 判断 240"/>
        <xdr:cNvSpPr/>
      </xdr:nvSpPr>
      <xdr:spPr>
        <a:xfrm>
          <a:off x="4584700" y="161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93621</xdr:rowOff>
    </xdr:from>
    <xdr:to>
      <xdr:col>19</xdr:col>
      <xdr:colOff>177800</xdr:colOff>
      <xdr:row>98</xdr:row>
      <xdr:rowOff>130981</xdr:rowOff>
    </xdr:to>
    <xdr:cxnSp macro="">
      <xdr:nvCxnSpPr>
        <xdr:cNvPr id="242" name="直線コネクタ 241"/>
        <xdr:cNvCxnSpPr/>
      </xdr:nvCxnSpPr>
      <xdr:spPr>
        <a:xfrm>
          <a:off x="2908300" y="16895721"/>
          <a:ext cx="889000" cy="3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97064</xdr:rowOff>
    </xdr:from>
    <xdr:to>
      <xdr:col>20</xdr:col>
      <xdr:colOff>38100</xdr:colOff>
      <xdr:row>94</xdr:row>
      <xdr:rowOff>27214</xdr:rowOff>
    </xdr:to>
    <xdr:sp macro="" textlink="">
      <xdr:nvSpPr>
        <xdr:cNvPr id="243" name="フローチャート: 判断 242"/>
        <xdr:cNvSpPr/>
      </xdr:nvSpPr>
      <xdr:spPr>
        <a:xfrm>
          <a:off x="3746500" y="1604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43741</xdr:rowOff>
    </xdr:from>
    <xdr:ext cx="534377" cy="259045"/>
    <xdr:sp macro="" textlink="">
      <xdr:nvSpPr>
        <xdr:cNvPr id="244" name="テキスト ボックス 243"/>
        <xdr:cNvSpPr txBox="1"/>
      </xdr:nvSpPr>
      <xdr:spPr>
        <a:xfrm>
          <a:off x="3530111" y="1581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93621</xdr:rowOff>
    </xdr:from>
    <xdr:to>
      <xdr:col>15</xdr:col>
      <xdr:colOff>50800</xdr:colOff>
      <xdr:row>99</xdr:row>
      <xdr:rowOff>82845</xdr:rowOff>
    </xdr:to>
    <xdr:cxnSp macro="">
      <xdr:nvCxnSpPr>
        <xdr:cNvPr id="245" name="直線コネクタ 244"/>
        <xdr:cNvCxnSpPr/>
      </xdr:nvCxnSpPr>
      <xdr:spPr>
        <a:xfrm flipV="1">
          <a:off x="2019300" y="16895721"/>
          <a:ext cx="889000" cy="16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92</xdr:row>
      <xdr:rowOff>129787</xdr:rowOff>
    </xdr:from>
    <xdr:to>
      <xdr:col>15</xdr:col>
      <xdr:colOff>101600</xdr:colOff>
      <xdr:row>93</xdr:row>
      <xdr:rowOff>59937</xdr:rowOff>
    </xdr:to>
    <xdr:sp macro="" textlink="">
      <xdr:nvSpPr>
        <xdr:cNvPr id="246" name="フローチャート: 判断 245"/>
        <xdr:cNvSpPr/>
      </xdr:nvSpPr>
      <xdr:spPr>
        <a:xfrm>
          <a:off x="2857500" y="1590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76464</xdr:rowOff>
    </xdr:from>
    <xdr:ext cx="534377" cy="259045"/>
    <xdr:sp macro="" textlink="">
      <xdr:nvSpPr>
        <xdr:cNvPr id="247" name="テキスト ボックス 246"/>
        <xdr:cNvSpPr txBox="1"/>
      </xdr:nvSpPr>
      <xdr:spPr>
        <a:xfrm>
          <a:off x="2641111" y="1567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49763</xdr:rowOff>
    </xdr:from>
    <xdr:to>
      <xdr:col>10</xdr:col>
      <xdr:colOff>114300</xdr:colOff>
      <xdr:row>99</xdr:row>
      <xdr:rowOff>82845</xdr:rowOff>
    </xdr:to>
    <xdr:cxnSp macro="">
      <xdr:nvCxnSpPr>
        <xdr:cNvPr id="248" name="直線コネクタ 247"/>
        <xdr:cNvCxnSpPr/>
      </xdr:nvCxnSpPr>
      <xdr:spPr>
        <a:xfrm>
          <a:off x="1130300" y="17023313"/>
          <a:ext cx="889000" cy="3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150884</xdr:rowOff>
    </xdr:from>
    <xdr:to>
      <xdr:col>10</xdr:col>
      <xdr:colOff>165100</xdr:colOff>
      <xdr:row>94</xdr:row>
      <xdr:rowOff>81034</xdr:rowOff>
    </xdr:to>
    <xdr:sp macro="" textlink="">
      <xdr:nvSpPr>
        <xdr:cNvPr id="249" name="フローチャート: 判断 248"/>
        <xdr:cNvSpPr/>
      </xdr:nvSpPr>
      <xdr:spPr>
        <a:xfrm>
          <a:off x="1968500" y="1609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97561</xdr:rowOff>
    </xdr:from>
    <xdr:ext cx="534377" cy="259045"/>
    <xdr:sp macro="" textlink="">
      <xdr:nvSpPr>
        <xdr:cNvPr id="250" name="テキスト ボックス 249"/>
        <xdr:cNvSpPr txBox="1"/>
      </xdr:nvSpPr>
      <xdr:spPr>
        <a:xfrm>
          <a:off x="1752111" y="1587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145690</xdr:rowOff>
    </xdr:from>
    <xdr:to>
      <xdr:col>6</xdr:col>
      <xdr:colOff>38100</xdr:colOff>
      <xdr:row>95</xdr:row>
      <xdr:rowOff>75840</xdr:rowOff>
    </xdr:to>
    <xdr:sp macro="" textlink="">
      <xdr:nvSpPr>
        <xdr:cNvPr id="251" name="フローチャート: 判断 250"/>
        <xdr:cNvSpPr/>
      </xdr:nvSpPr>
      <xdr:spPr>
        <a:xfrm>
          <a:off x="1079500" y="1626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92367</xdr:rowOff>
    </xdr:from>
    <xdr:ext cx="534377" cy="259045"/>
    <xdr:sp macro="" textlink="">
      <xdr:nvSpPr>
        <xdr:cNvPr id="252" name="テキスト ボックス 251"/>
        <xdr:cNvSpPr txBox="1"/>
      </xdr:nvSpPr>
      <xdr:spPr>
        <a:xfrm>
          <a:off x="863111" y="1603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153691</xdr:rowOff>
    </xdr:from>
    <xdr:to>
      <xdr:col>24</xdr:col>
      <xdr:colOff>114300</xdr:colOff>
      <xdr:row>98</xdr:row>
      <xdr:rowOff>83841</xdr:rowOff>
    </xdr:to>
    <xdr:sp macro="" textlink="">
      <xdr:nvSpPr>
        <xdr:cNvPr id="258" name="楕円 257"/>
        <xdr:cNvSpPr/>
      </xdr:nvSpPr>
      <xdr:spPr>
        <a:xfrm>
          <a:off x="4584700" y="1678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68618</xdr:rowOff>
    </xdr:from>
    <xdr:ext cx="534377" cy="259045"/>
    <xdr:sp macro="" textlink="">
      <xdr:nvSpPr>
        <xdr:cNvPr id="259" name="衛生費該当値テキスト"/>
        <xdr:cNvSpPr txBox="1"/>
      </xdr:nvSpPr>
      <xdr:spPr>
        <a:xfrm>
          <a:off x="4686300" y="1669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80181</xdr:rowOff>
    </xdr:from>
    <xdr:to>
      <xdr:col>20</xdr:col>
      <xdr:colOff>38100</xdr:colOff>
      <xdr:row>99</xdr:row>
      <xdr:rowOff>10331</xdr:rowOff>
    </xdr:to>
    <xdr:sp macro="" textlink="">
      <xdr:nvSpPr>
        <xdr:cNvPr id="260" name="楕円 259"/>
        <xdr:cNvSpPr/>
      </xdr:nvSpPr>
      <xdr:spPr>
        <a:xfrm>
          <a:off x="3746500" y="1688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1458</xdr:rowOff>
    </xdr:from>
    <xdr:ext cx="534377" cy="259045"/>
    <xdr:sp macro="" textlink="">
      <xdr:nvSpPr>
        <xdr:cNvPr id="261" name="テキスト ボックス 260"/>
        <xdr:cNvSpPr txBox="1"/>
      </xdr:nvSpPr>
      <xdr:spPr>
        <a:xfrm>
          <a:off x="3530111" y="1697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42821</xdr:rowOff>
    </xdr:from>
    <xdr:to>
      <xdr:col>15</xdr:col>
      <xdr:colOff>101600</xdr:colOff>
      <xdr:row>98</xdr:row>
      <xdr:rowOff>144421</xdr:rowOff>
    </xdr:to>
    <xdr:sp macro="" textlink="">
      <xdr:nvSpPr>
        <xdr:cNvPr id="262" name="楕円 261"/>
        <xdr:cNvSpPr/>
      </xdr:nvSpPr>
      <xdr:spPr>
        <a:xfrm>
          <a:off x="2857500" y="1684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135548</xdr:rowOff>
    </xdr:from>
    <xdr:ext cx="534377" cy="259045"/>
    <xdr:sp macro="" textlink="">
      <xdr:nvSpPr>
        <xdr:cNvPr id="263" name="テキスト ボックス 262"/>
        <xdr:cNvSpPr txBox="1"/>
      </xdr:nvSpPr>
      <xdr:spPr>
        <a:xfrm>
          <a:off x="2641111" y="1693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32045</xdr:rowOff>
    </xdr:from>
    <xdr:to>
      <xdr:col>10</xdr:col>
      <xdr:colOff>165100</xdr:colOff>
      <xdr:row>99</xdr:row>
      <xdr:rowOff>133645</xdr:rowOff>
    </xdr:to>
    <xdr:sp macro="" textlink="">
      <xdr:nvSpPr>
        <xdr:cNvPr id="264" name="楕円 263"/>
        <xdr:cNvSpPr/>
      </xdr:nvSpPr>
      <xdr:spPr>
        <a:xfrm>
          <a:off x="1968500" y="1700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124772</xdr:rowOff>
    </xdr:from>
    <xdr:ext cx="534377" cy="259045"/>
    <xdr:sp macro="" textlink="">
      <xdr:nvSpPr>
        <xdr:cNvPr id="265" name="テキスト ボックス 264"/>
        <xdr:cNvSpPr txBox="1"/>
      </xdr:nvSpPr>
      <xdr:spPr>
        <a:xfrm>
          <a:off x="1752111" y="1709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170413</xdr:rowOff>
    </xdr:from>
    <xdr:to>
      <xdr:col>6</xdr:col>
      <xdr:colOff>38100</xdr:colOff>
      <xdr:row>99</xdr:row>
      <xdr:rowOff>100563</xdr:rowOff>
    </xdr:to>
    <xdr:sp macro="" textlink="">
      <xdr:nvSpPr>
        <xdr:cNvPr id="266" name="楕円 265"/>
        <xdr:cNvSpPr/>
      </xdr:nvSpPr>
      <xdr:spPr>
        <a:xfrm>
          <a:off x="1079500" y="1697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91690</xdr:rowOff>
    </xdr:from>
    <xdr:ext cx="534377" cy="259045"/>
    <xdr:sp macro="" textlink="">
      <xdr:nvSpPr>
        <xdr:cNvPr id="267" name="テキスト ボックス 266"/>
        <xdr:cNvSpPr txBox="1"/>
      </xdr:nvSpPr>
      <xdr:spPr>
        <a:xfrm>
          <a:off x="863111" y="1706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1" name="テキスト ボックス 280"/>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83" name="テキスト ボックス 282"/>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85" name="テキスト ボックス 284"/>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146050</xdr:rowOff>
    </xdr:from>
    <xdr:to>
      <xdr:col>54</xdr:col>
      <xdr:colOff>189865</xdr:colOff>
      <xdr:row>39</xdr:row>
      <xdr:rowOff>44450</xdr:rowOff>
    </xdr:to>
    <xdr:cxnSp macro="">
      <xdr:nvCxnSpPr>
        <xdr:cNvPr id="291" name="直線コネクタ 290"/>
        <xdr:cNvCxnSpPr/>
      </xdr:nvCxnSpPr>
      <xdr:spPr>
        <a:xfrm flipV="1">
          <a:off x="10475595" y="5461000"/>
          <a:ext cx="127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92727</xdr:rowOff>
    </xdr:from>
    <xdr:ext cx="469744" cy="259045"/>
    <xdr:sp macro="" textlink="">
      <xdr:nvSpPr>
        <xdr:cNvPr id="294" name="労働費最大値テキスト"/>
        <xdr:cNvSpPr txBox="1"/>
      </xdr:nvSpPr>
      <xdr:spPr>
        <a:xfrm>
          <a:off x="10528300" y="52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146050</xdr:rowOff>
    </xdr:from>
    <xdr:to>
      <xdr:col>55</xdr:col>
      <xdr:colOff>88900</xdr:colOff>
      <xdr:row>31</xdr:row>
      <xdr:rowOff>146050</xdr:rowOff>
    </xdr:to>
    <xdr:cxnSp macro="">
      <xdr:nvCxnSpPr>
        <xdr:cNvPr id="295" name="直線コネクタ 294"/>
        <xdr:cNvCxnSpPr/>
      </xdr:nvCxnSpPr>
      <xdr:spPr>
        <a:xfrm>
          <a:off x="10388600" y="546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6" name="直線コネクタ 29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153687</xdr:rowOff>
    </xdr:from>
    <xdr:ext cx="378565" cy="259045"/>
    <xdr:sp macro="" textlink="">
      <xdr:nvSpPr>
        <xdr:cNvPr id="297" name="労働費平均値テキスト"/>
        <xdr:cNvSpPr txBox="1"/>
      </xdr:nvSpPr>
      <xdr:spPr>
        <a:xfrm>
          <a:off x="10528300" y="59829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130810</xdr:rowOff>
    </xdr:from>
    <xdr:to>
      <xdr:col>55</xdr:col>
      <xdr:colOff>50800</xdr:colOff>
      <xdr:row>36</xdr:row>
      <xdr:rowOff>60960</xdr:rowOff>
    </xdr:to>
    <xdr:sp macro="" textlink="">
      <xdr:nvSpPr>
        <xdr:cNvPr id="298" name="フローチャート: 判断 297"/>
        <xdr:cNvSpPr/>
      </xdr:nvSpPr>
      <xdr:spPr>
        <a:xfrm>
          <a:off x="10426700" y="613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9" name="直線コネクタ 29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120650</xdr:rowOff>
    </xdr:from>
    <xdr:to>
      <xdr:col>50</xdr:col>
      <xdr:colOff>165100</xdr:colOff>
      <xdr:row>36</xdr:row>
      <xdr:rowOff>50800</xdr:rowOff>
    </xdr:to>
    <xdr:sp macro="" textlink="">
      <xdr:nvSpPr>
        <xdr:cNvPr id="300" name="フローチャート: 判断 299"/>
        <xdr:cNvSpPr/>
      </xdr:nvSpPr>
      <xdr:spPr>
        <a:xfrm>
          <a:off x="9588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67327</xdr:rowOff>
    </xdr:from>
    <xdr:ext cx="378565" cy="259045"/>
    <xdr:sp macro="" textlink="">
      <xdr:nvSpPr>
        <xdr:cNvPr id="301" name="テキスト ボックス 300"/>
        <xdr:cNvSpPr txBox="1"/>
      </xdr:nvSpPr>
      <xdr:spPr>
        <a:xfrm>
          <a:off x="9450017" y="5896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41910</xdr:rowOff>
    </xdr:from>
    <xdr:to>
      <xdr:col>45</xdr:col>
      <xdr:colOff>177800</xdr:colOff>
      <xdr:row>39</xdr:row>
      <xdr:rowOff>44450</xdr:rowOff>
    </xdr:to>
    <xdr:cxnSp macro="">
      <xdr:nvCxnSpPr>
        <xdr:cNvPr id="302" name="直線コネクタ 301"/>
        <xdr:cNvCxnSpPr/>
      </xdr:nvCxnSpPr>
      <xdr:spPr>
        <a:xfrm>
          <a:off x="7861300" y="672846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140970</xdr:rowOff>
    </xdr:from>
    <xdr:to>
      <xdr:col>46</xdr:col>
      <xdr:colOff>38100</xdr:colOff>
      <xdr:row>35</xdr:row>
      <xdr:rowOff>71120</xdr:rowOff>
    </xdr:to>
    <xdr:sp macro="" textlink="">
      <xdr:nvSpPr>
        <xdr:cNvPr id="303" name="フローチャート: 判断 302"/>
        <xdr:cNvSpPr/>
      </xdr:nvSpPr>
      <xdr:spPr>
        <a:xfrm>
          <a:off x="8699500" y="597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33</xdr:row>
      <xdr:rowOff>87647</xdr:rowOff>
    </xdr:from>
    <xdr:ext cx="378565" cy="259045"/>
    <xdr:sp macro="" textlink="">
      <xdr:nvSpPr>
        <xdr:cNvPr id="304" name="テキスト ボックス 303"/>
        <xdr:cNvSpPr txBox="1"/>
      </xdr:nvSpPr>
      <xdr:spPr>
        <a:xfrm>
          <a:off x="8561017" y="5745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121920</xdr:rowOff>
    </xdr:from>
    <xdr:to>
      <xdr:col>41</xdr:col>
      <xdr:colOff>50800</xdr:colOff>
      <xdr:row>39</xdr:row>
      <xdr:rowOff>41910</xdr:rowOff>
    </xdr:to>
    <xdr:cxnSp macro="">
      <xdr:nvCxnSpPr>
        <xdr:cNvPr id="305" name="直線コネクタ 304"/>
        <xdr:cNvCxnSpPr/>
      </xdr:nvCxnSpPr>
      <xdr:spPr>
        <a:xfrm>
          <a:off x="6972300" y="5951220"/>
          <a:ext cx="889000" cy="77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115570</xdr:rowOff>
    </xdr:from>
    <xdr:to>
      <xdr:col>41</xdr:col>
      <xdr:colOff>101600</xdr:colOff>
      <xdr:row>34</xdr:row>
      <xdr:rowOff>45720</xdr:rowOff>
    </xdr:to>
    <xdr:sp macro="" textlink="">
      <xdr:nvSpPr>
        <xdr:cNvPr id="306" name="フローチャート: 判断 305"/>
        <xdr:cNvSpPr/>
      </xdr:nvSpPr>
      <xdr:spPr>
        <a:xfrm>
          <a:off x="7810500" y="577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32</xdr:row>
      <xdr:rowOff>62247</xdr:rowOff>
    </xdr:from>
    <xdr:ext cx="378565" cy="259045"/>
    <xdr:sp macro="" textlink="">
      <xdr:nvSpPr>
        <xdr:cNvPr id="307" name="テキスト ボックス 306"/>
        <xdr:cNvSpPr txBox="1"/>
      </xdr:nvSpPr>
      <xdr:spPr>
        <a:xfrm>
          <a:off x="7672017" y="5548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86360</xdr:rowOff>
    </xdr:from>
    <xdr:to>
      <xdr:col>36</xdr:col>
      <xdr:colOff>165100</xdr:colOff>
      <xdr:row>32</xdr:row>
      <xdr:rowOff>16510</xdr:rowOff>
    </xdr:to>
    <xdr:sp macro="" textlink="">
      <xdr:nvSpPr>
        <xdr:cNvPr id="308" name="フローチャート: 判断 307"/>
        <xdr:cNvSpPr/>
      </xdr:nvSpPr>
      <xdr:spPr>
        <a:xfrm>
          <a:off x="6921500" y="540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33037</xdr:rowOff>
    </xdr:from>
    <xdr:ext cx="469744" cy="259045"/>
    <xdr:sp macro="" textlink="">
      <xdr:nvSpPr>
        <xdr:cNvPr id="309" name="テキスト ボックス 308"/>
        <xdr:cNvSpPr txBox="1"/>
      </xdr:nvSpPr>
      <xdr:spPr>
        <a:xfrm>
          <a:off x="6737428" y="517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5" name="楕円 31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7" name="楕円 31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8" name="テキスト ボックス 31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9" name="楕円 31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20" name="テキスト ボックス 319"/>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162560</xdr:rowOff>
    </xdr:from>
    <xdr:to>
      <xdr:col>41</xdr:col>
      <xdr:colOff>101600</xdr:colOff>
      <xdr:row>39</xdr:row>
      <xdr:rowOff>92710</xdr:rowOff>
    </xdr:to>
    <xdr:sp macro="" textlink="">
      <xdr:nvSpPr>
        <xdr:cNvPr id="321" name="楕円 320"/>
        <xdr:cNvSpPr/>
      </xdr:nvSpPr>
      <xdr:spPr>
        <a:xfrm>
          <a:off x="7810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83837</xdr:rowOff>
    </xdr:from>
    <xdr:ext cx="249299" cy="259045"/>
    <xdr:sp macro="" textlink="">
      <xdr:nvSpPr>
        <xdr:cNvPr id="322" name="テキスト ボックス 321"/>
        <xdr:cNvSpPr txBox="1"/>
      </xdr:nvSpPr>
      <xdr:spPr>
        <a:xfrm>
          <a:off x="7736650" y="6770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71120</xdr:rowOff>
    </xdr:from>
    <xdr:to>
      <xdr:col>36</xdr:col>
      <xdr:colOff>165100</xdr:colOff>
      <xdr:row>35</xdr:row>
      <xdr:rowOff>1270</xdr:rowOff>
    </xdr:to>
    <xdr:sp macro="" textlink="">
      <xdr:nvSpPr>
        <xdr:cNvPr id="323" name="楕円 322"/>
        <xdr:cNvSpPr/>
      </xdr:nvSpPr>
      <xdr:spPr>
        <a:xfrm>
          <a:off x="6921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163847</xdr:rowOff>
    </xdr:from>
    <xdr:ext cx="378565" cy="259045"/>
    <xdr:sp macro="" textlink="">
      <xdr:nvSpPr>
        <xdr:cNvPr id="324" name="テキスト ボックス 323"/>
        <xdr:cNvSpPr txBox="1"/>
      </xdr:nvSpPr>
      <xdr:spPr>
        <a:xfrm>
          <a:off x="6783017" y="5993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7" name="テキスト ボックス 336"/>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167965</xdr:rowOff>
    </xdr:from>
    <xdr:to>
      <xdr:col>54</xdr:col>
      <xdr:colOff>189865</xdr:colOff>
      <xdr:row>59</xdr:row>
      <xdr:rowOff>116677</xdr:rowOff>
    </xdr:to>
    <xdr:cxnSp macro="">
      <xdr:nvCxnSpPr>
        <xdr:cNvPr id="351" name="直線コネクタ 350"/>
        <xdr:cNvCxnSpPr/>
      </xdr:nvCxnSpPr>
      <xdr:spPr>
        <a:xfrm flipV="1">
          <a:off x="10475595" y="8740465"/>
          <a:ext cx="1270" cy="1491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120504</xdr:rowOff>
    </xdr:from>
    <xdr:ext cx="534377" cy="259045"/>
    <xdr:sp macro="" textlink="">
      <xdr:nvSpPr>
        <xdr:cNvPr id="352" name="農林水産業費最小値テキスト"/>
        <xdr:cNvSpPr txBox="1"/>
      </xdr:nvSpPr>
      <xdr:spPr>
        <a:xfrm>
          <a:off x="10528300" y="1023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116677</xdr:rowOff>
    </xdr:from>
    <xdr:to>
      <xdr:col>55</xdr:col>
      <xdr:colOff>88900</xdr:colOff>
      <xdr:row>59</xdr:row>
      <xdr:rowOff>116677</xdr:rowOff>
    </xdr:to>
    <xdr:cxnSp macro="">
      <xdr:nvCxnSpPr>
        <xdr:cNvPr id="353" name="直線コネクタ 352"/>
        <xdr:cNvCxnSpPr/>
      </xdr:nvCxnSpPr>
      <xdr:spPr>
        <a:xfrm>
          <a:off x="10388600" y="10232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114642</xdr:rowOff>
    </xdr:from>
    <xdr:ext cx="599010" cy="259045"/>
    <xdr:sp macro="" textlink="">
      <xdr:nvSpPr>
        <xdr:cNvPr id="354" name="農林水産業費最大値テキスト"/>
        <xdr:cNvSpPr txBox="1"/>
      </xdr:nvSpPr>
      <xdr:spPr>
        <a:xfrm>
          <a:off x="10528300" y="8515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167965</xdr:rowOff>
    </xdr:from>
    <xdr:to>
      <xdr:col>55</xdr:col>
      <xdr:colOff>88900</xdr:colOff>
      <xdr:row>50</xdr:row>
      <xdr:rowOff>167965</xdr:rowOff>
    </xdr:to>
    <xdr:cxnSp macro="">
      <xdr:nvCxnSpPr>
        <xdr:cNvPr id="355" name="直線コネクタ 354"/>
        <xdr:cNvCxnSpPr/>
      </xdr:nvCxnSpPr>
      <xdr:spPr>
        <a:xfrm>
          <a:off x="10388600" y="874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116677</xdr:rowOff>
    </xdr:from>
    <xdr:to>
      <xdr:col>55</xdr:col>
      <xdr:colOff>0</xdr:colOff>
      <xdr:row>59</xdr:row>
      <xdr:rowOff>133675</xdr:rowOff>
    </xdr:to>
    <xdr:cxnSp macro="">
      <xdr:nvCxnSpPr>
        <xdr:cNvPr id="356" name="直線コネクタ 355"/>
        <xdr:cNvCxnSpPr/>
      </xdr:nvCxnSpPr>
      <xdr:spPr>
        <a:xfrm flipV="1">
          <a:off x="9639300" y="10232227"/>
          <a:ext cx="838200" cy="1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144320</xdr:rowOff>
    </xdr:from>
    <xdr:ext cx="534377" cy="259045"/>
    <xdr:sp macro="" textlink="">
      <xdr:nvSpPr>
        <xdr:cNvPr id="357" name="農林水産業費平均値テキスト"/>
        <xdr:cNvSpPr txBox="1"/>
      </xdr:nvSpPr>
      <xdr:spPr>
        <a:xfrm>
          <a:off x="10528300" y="9402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121443</xdr:rowOff>
    </xdr:from>
    <xdr:to>
      <xdr:col>55</xdr:col>
      <xdr:colOff>50800</xdr:colOff>
      <xdr:row>56</xdr:row>
      <xdr:rowOff>51593</xdr:rowOff>
    </xdr:to>
    <xdr:sp macro="" textlink="">
      <xdr:nvSpPr>
        <xdr:cNvPr id="358" name="フローチャート: 判断 357"/>
        <xdr:cNvSpPr/>
      </xdr:nvSpPr>
      <xdr:spPr>
        <a:xfrm>
          <a:off x="10426700" y="95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133675</xdr:rowOff>
    </xdr:from>
    <xdr:to>
      <xdr:col>50</xdr:col>
      <xdr:colOff>114300</xdr:colOff>
      <xdr:row>59</xdr:row>
      <xdr:rowOff>133822</xdr:rowOff>
    </xdr:to>
    <xdr:cxnSp macro="">
      <xdr:nvCxnSpPr>
        <xdr:cNvPr id="359" name="直線コネクタ 358"/>
        <xdr:cNvCxnSpPr/>
      </xdr:nvCxnSpPr>
      <xdr:spPr>
        <a:xfrm flipV="1">
          <a:off x="8750300" y="10249225"/>
          <a:ext cx="8890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35048</xdr:rowOff>
    </xdr:from>
    <xdr:to>
      <xdr:col>50</xdr:col>
      <xdr:colOff>165100</xdr:colOff>
      <xdr:row>56</xdr:row>
      <xdr:rowOff>136648</xdr:rowOff>
    </xdr:to>
    <xdr:sp macro="" textlink="">
      <xdr:nvSpPr>
        <xdr:cNvPr id="360" name="フローチャート: 判断 359"/>
        <xdr:cNvSpPr/>
      </xdr:nvSpPr>
      <xdr:spPr>
        <a:xfrm>
          <a:off x="9588500" y="963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153175</xdr:rowOff>
    </xdr:from>
    <xdr:ext cx="534377" cy="259045"/>
    <xdr:sp macro="" textlink="">
      <xdr:nvSpPr>
        <xdr:cNvPr id="361" name="テキスト ボックス 360"/>
        <xdr:cNvSpPr txBox="1"/>
      </xdr:nvSpPr>
      <xdr:spPr>
        <a:xfrm>
          <a:off x="9372111" y="941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108055</xdr:rowOff>
    </xdr:from>
    <xdr:to>
      <xdr:col>45</xdr:col>
      <xdr:colOff>177800</xdr:colOff>
      <xdr:row>59</xdr:row>
      <xdr:rowOff>133822</xdr:rowOff>
    </xdr:to>
    <xdr:cxnSp macro="">
      <xdr:nvCxnSpPr>
        <xdr:cNvPr id="362" name="直線コネクタ 361"/>
        <xdr:cNvCxnSpPr/>
      </xdr:nvCxnSpPr>
      <xdr:spPr>
        <a:xfrm>
          <a:off x="7861300" y="10223605"/>
          <a:ext cx="889000" cy="2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111564</xdr:rowOff>
    </xdr:from>
    <xdr:to>
      <xdr:col>46</xdr:col>
      <xdr:colOff>38100</xdr:colOff>
      <xdr:row>56</xdr:row>
      <xdr:rowOff>41714</xdr:rowOff>
    </xdr:to>
    <xdr:sp macro="" textlink="">
      <xdr:nvSpPr>
        <xdr:cNvPr id="363" name="フローチャート: 判断 362"/>
        <xdr:cNvSpPr/>
      </xdr:nvSpPr>
      <xdr:spPr>
        <a:xfrm>
          <a:off x="8699500" y="95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58241</xdr:rowOff>
    </xdr:from>
    <xdr:ext cx="534377" cy="259045"/>
    <xdr:sp macro="" textlink="">
      <xdr:nvSpPr>
        <xdr:cNvPr id="364" name="テキスト ボックス 363"/>
        <xdr:cNvSpPr txBox="1"/>
      </xdr:nvSpPr>
      <xdr:spPr>
        <a:xfrm>
          <a:off x="8483111" y="931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108055</xdr:rowOff>
    </xdr:from>
    <xdr:to>
      <xdr:col>41</xdr:col>
      <xdr:colOff>50800</xdr:colOff>
      <xdr:row>59</xdr:row>
      <xdr:rowOff>128874</xdr:rowOff>
    </xdr:to>
    <xdr:cxnSp macro="">
      <xdr:nvCxnSpPr>
        <xdr:cNvPr id="365" name="直線コネクタ 364"/>
        <xdr:cNvCxnSpPr/>
      </xdr:nvCxnSpPr>
      <xdr:spPr>
        <a:xfrm flipV="1">
          <a:off x="6972300" y="10223605"/>
          <a:ext cx="889000" cy="2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72572</xdr:rowOff>
    </xdr:from>
    <xdr:to>
      <xdr:col>41</xdr:col>
      <xdr:colOff>101600</xdr:colOff>
      <xdr:row>56</xdr:row>
      <xdr:rowOff>2722</xdr:rowOff>
    </xdr:to>
    <xdr:sp macro="" textlink="">
      <xdr:nvSpPr>
        <xdr:cNvPr id="366" name="フローチャート: 判断 365"/>
        <xdr:cNvSpPr/>
      </xdr:nvSpPr>
      <xdr:spPr>
        <a:xfrm>
          <a:off x="7810500" y="950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19249</xdr:rowOff>
    </xdr:from>
    <xdr:ext cx="534377" cy="259045"/>
    <xdr:sp macro="" textlink="">
      <xdr:nvSpPr>
        <xdr:cNvPr id="367" name="テキスト ボックス 366"/>
        <xdr:cNvSpPr txBox="1"/>
      </xdr:nvSpPr>
      <xdr:spPr>
        <a:xfrm>
          <a:off x="7594111" y="927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23455</xdr:rowOff>
    </xdr:from>
    <xdr:to>
      <xdr:col>36</xdr:col>
      <xdr:colOff>165100</xdr:colOff>
      <xdr:row>57</xdr:row>
      <xdr:rowOff>125055</xdr:rowOff>
    </xdr:to>
    <xdr:sp macro="" textlink="">
      <xdr:nvSpPr>
        <xdr:cNvPr id="368" name="フローチャート: 判断 367"/>
        <xdr:cNvSpPr/>
      </xdr:nvSpPr>
      <xdr:spPr>
        <a:xfrm>
          <a:off x="6921500" y="979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141582</xdr:rowOff>
    </xdr:from>
    <xdr:ext cx="534377" cy="259045"/>
    <xdr:sp macro="" textlink="">
      <xdr:nvSpPr>
        <xdr:cNvPr id="369" name="テキスト ボックス 368"/>
        <xdr:cNvSpPr txBox="1"/>
      </xdr:nvSpPr>
      <xdr:spPr>
        <a:xfrm>
          <a:off x="6705111" y="95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65877</xdr:rowOff>
    </xdr:from>
    <xdr:to>
      <xdr:col>55</xdr:col>
      <xdr:colOff>50800</xdr:colOff>
      <xdr:row>59</xdr:row>
      <xdr:rowOff>167477</xdr:rowOff>
    </xdr:to>
    <xdr:sp macro="" textlink="">
      <xdr:nvSpPr>
        <xdr:cNvPr id="375" name="楕円 374"/>
        <xdr:cNvSpPr/>
      </xdr:nvSpPr>
      <xdr:spPr>
        <a:xfrm>
          <a:off x="10426700" y="1018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152254</xdr:rowOff>
    </xdr:from>
    <xdr:ext cx="534377" cy="259045"/>
    <xdr:sp macro="" textlink="">
      <xdr:nvSpPr>
        <xdr:cNvPr id="376" name="農林水産業費該当値テキスト"/>
        <xdr:cNvSpPr txBox="1"/>
      </xdr:nvSpPr>
      <xdr:spPr>
        <a:xfrm>
          <a:off x="10528300" y="1009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82875</xdr:rowOff>
    </xdr:from>
    <xdr:to>
      <xdr:col>50</xdr:col>
      <xdr:colOff>165100</xdr:colOff>
      <xdr:row>60</xdr:row>
      <xdr:rowOff>13025</xdr:rowOff>
    </xdr:to>
    <xdr:sp macro="" textlink="">
      <xdr:nvSpPr>
        <xdr:cNvPr id="377" name="楕円 376"/>
        <xdr:cNvSpPr/>
      </xdr:nvSpPr>
      <xdr:spPr>
        <a:xfrm>
          <a:off x="9588500" y="1019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60</xdr:row>
      <xdr:rowOff>4152</xdr:rowOff>
    </xdr:from>
    <xdr:ext cx="534377" cy="259045"/>
    <xdr:sp macro="" textlink="">
      <xdr:nvSpPr>
        <xdr:cNvPr id="378" name="テキスト ボックス 377"/>
        <xdr:cNvSpPr txBox="1"/>
      </xdr:nvSpPr>
      <xdr:spPr>
        <a:xfrm>
          <a:off x="9372111" y="1029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83022</xdr:rowOff>
    </xdr:from>
    <xdr:to>
      <xdr:col>46</xdr:col>
      <xdr:colOff>38100</xdr:colOff>
      <xdr:row>60</xdr:row>
      <xdr:rowOff>13172</xdr:rowOff>
    </xdr:to>
    <xdr:sp macro="" textlink="">
      <xdr:nvSpPr>
        <xdr:cNvPr id="379" name="楕円 378"/>
        <xdr:cNvSpPr/>
      </xdr:nvSpPr>
      <xdr:spPr>
        <a:xfrm>
          <a:off x="8699500" y="1019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60</xdr:row>
      <xdr:rowOff>4299</xdr:rowOff>
    </xdr:from>
    <xdr:ext cx="534377" cy="259045"/>
    <xdr:sp macro="" textlink="">
      <xdr:nvSpPr>
        <xdr:cNvPr id="380" name="テキスト ボックス 379"/>
        <xdr:cNvSpPr txBox="1"/>
      </xdr:nvSpPr>
      <xdr:spPr>
        <a:xfrm>
          <a:off x="8483111" y="1029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57255</xdr:rowOff>
    </xdr:from>
    <xdr:to>
      <xdr:col>41</xdr:col>
      <xdr:colOff>101600</xdr:colOff>
      <xdr:row>59</xdr:row>
      <xdr:rowOff>158855</xdr:rowOff>
    </xdr:to>
    <xdr:sp macro="" textlink="">
      <xdr:nvSpPr>
        <xdr:cNvPr id="381" name="楕円 380"/>
        <xdr:cNvSpPr/>
      </xdr:nvSpPr>
      <xdr:spPr>
        <a:xfrm>
          <a:off x="7810500" y="1017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149982</xdr:rowOff>
    </xdr:from>
    <xdr:ext cx="534377" cy="259045"/>
    <xdr:sp macro="" textlink="">
      <xdr:nvSpPr>
        <xdr:cNvPr id="382" name="テキスト ボックス 381"/>
        <xdr:cNvSpPr txBox="1"/>
      </xdr:nvSpPr>
      <xdr:spPr>
        <a:xfrm>
          <a:off x="7594111" y="1026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78074</xdr:rowOff>
    </xdr:from>
    <xdr:to>
      <xdr:col>36</xdr:col>
      <xdr:colOff>165100</xdr:colOff>
      <xdr:row>60</xdr:row>
      <xdr:rowOff>8224</xdr:rowOff>
    </xdr:to>
    <xdr:sp macro="" textlink="">
      <xdr:nvSpPr>
        <xdr:cNvPr id="383" name="楕円 382"/>
        <xdr:cNvSpPr/>
      </xdr:nvSpPr>
      <xdr:spPr>
        <a:xfrm>
          <a:off x="6921500" y="1019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170801</xdr:rowOff>
    </xdr:from>
    <xdr:ext cx="534377" cy="259045"/>
    <xdr:sp macro="" textlink="">
      <xdr:nvSpPr>
        <xdr:cNvPr id="384" name="テキスト ボックス 383"/>
        <xdr:cNvSpPr txBox="1"/>
      </xdr:nvSpPr>
      <xdr:spPr>
        <a:xfrm>
          <a:off x="6705111" y="102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139700</xdr:rowOff>
    </xdr:from>
    <xdr:to>
      <xdr:col>59</xdr:col>
      <xdr:colOff>50800</xdr:colOff>
      <xdr:row>79</xdr:row>
      <xdr:rowOff>139700</xdr:rowOff>
    </xdr:to>
    <xdr:cxnSp macro="">
      <xdr:nvCxnSpPr>
        <xdr:cNvPr id="395" name="直線コネクタ 394"/>
        <xdr:cNvCxnSpPr/>
      </xdr:nvCxnSpPr>
      <xdr:spPr>
        <a:xfrm>
          <a:off x="6604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168927</xdr:rowOff>
    </xdr:from>
    <xdr:ext cx="248786" cy="259045"/>
    <xdr:sp macro="" textlink="">
      <xdr:nvSpPr>
        <xdr:cNvPr id="396" name="テキスト ボックス 395"/>
        <xdr:cNvSpPr txBox="1"/>
      </xdr:nvSpPr>
      <xdr:spPr>
        <a:xfrm>
          <a:off x="6355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25400</xdr:rowOff>
    </xdr:from>
    <xdr:to>
      <xdr:col>59</xdr:col>
      <xdr:colOff>50800</xdr:colOff>
      <xdr:row>78</xdr:row>
      <xdr:rowOff>25400</xdr:rowOff>
    </xdr:to>
    <xdr:cxnSp macro="">
      <xdr:nvCxnSpPr>
        <xdr:cNvPr id="397" name="直線コネクタ 39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54627</xdr:rowOff>
    </xdr:from>
    <xdr:ext cx="467179" cy="259045"/>
    <xdr:sp macro="" textlink="">
      <xdr:nvSpPr>
        <xdr:cNvPr id="398" name="テキスト ボックス 397"/>
        <xdr:cNvSpPr txBox="1"/>
      </xdr:nvSpPr>
      <xdr:spPr>
        <a:xfrm>
          <a:off x="6136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82550</xdr:rowOff>
    </xdr:from>
    <xdr:to>
      <xdr:col>59</xdr:col>
      <xdr:colOff>50800</xdr:colOff>
      <xdr:row>76</xdr:row>
      <xdr:rowOff>82550</xdr:rowOff>
    </xdr:to>
    <xdr:cxnSp macro="">
      <xdr:nvCxnSpPr>
        <xdr:cNvPr id="399" name="直線コネクタ 398"/>
        <xdr:cNvCxnSpPr/>
      </xdr:nvCxnSpPr>
      <xdr:spPr>
        <a:xfrm>
          <a:off x="6604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75</xdr:row>
      <xdr:rowOff>111777</xdr:rowOff>
    </xdr:from>
    <xdr:ext cx="467179" cy="259045"/>
    <xdr:sp macro="" textlink="">
      <xdr:nvSpPr>
        <xdr:cNvPr id="400" name="テキスト ボックス 399"/>
        <xdr:cNvSpPr txBox="1"/>
      </xdr:nvSpPr>
      <xdr:spPr>
        <a:xfrm>
          <a:off x="6136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1" name="直線コネクタ 40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73</xdr:row>
      <xdr:rowOff>168927</xdr:rowOff>
    </xdr:from>
    <xdr:ext cx="467179" cy="259045"/>
    <xdr:sp macro="" textlink="">
      <xdr:nvSpPr>
        <xdr:cNvPr id="402" name="テキスト ボックス 401"/>
        <xdr:cNvSpPr txBox="1"/>
      </xdr:nvSpPr>
      <xdr:spPr>
        <a:xfrm>
          <a:off x="6136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25400</xdr:rowOff>
    </xdr:from>
    <xdr:to>
      <xdr:col>59</xdr:col>
      <xdr:colOff>50800</xdr:colOff>
      <xdr:row>73</xdr:row>
      <xdr:rowOff>25400</xdr:rowOff>
    </xdr:to>
    <xdr:cxnSp macro="">
      <xdr:nvCxnSpPr>
        <xdr:cNvPr id="403" name="直線コネクタ 402"/>
        <xdr:cNvCxnSpPr/>
      </xdr:nvCxnSpPr>
      <xdr:spPr>
        <a:xfrm>
          <a:off x="6604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54627</xdr:rowOff>
    </xdr:from>
    <xdr:ext cx="531299" cy="259045"/>
    <xdr:sp macro="" textlink="">
      <xdr:nvSpPr>
        <xdr:cNvPr id="404" name="テキスト ボックス 403"/>
        <xdr:cNvSpPr txBox="1"/>
      </xdr:nvSpPr>
      <xdr:spPr>
        <a:xfrm>
          <a:off x="6072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405" name="直線コネクタ 404"/>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70</xdr:row>
      <xdr:rowOff>111777</xdr:rowOff>
    </xdr:from>
    <xdr:ext cx="531299" cy="259045"/>
    <xdr:sp macro="" textlink="">
      <xdr:nvSpPr>
        <xdr:cNvPr id="406" name="テキスト ボックス 405"/>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69</xdr:row>
      <xdr:rowOff>139700</xdr:rowOff>
    </xdr:from>
    <xdr:to>
      <xdr:col>59</xdr:col>
      <xdr:colOff>50800</xdr:colOff>
      <xdr:row>69</xdr:row>
      <xdr:rowOff>139700</xdr:rowOff>
    </xdr:to>
    <xdr:cxnSp macro="">
      <xdr:nvCxnSpPr>
        <xdr:cNvPr id="407" name="直線コネクタ 406"/>
        <xdr:cNvCxnSpPr/>
      </xdr:nvCxnSpPr>
      <xdr:spPr>
        <a:xfrm>
          <a:off x="6604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68</xdr:row>
      <xdr:rowOff>168927</xdr:rowOff>
    </xdr:from>
    <xdr:ext cx="531299" cy="259045"/>
    <xdr:sp macro="" textlink="">
      <xdr:nvSpPr>
        <xdr:cNvPr id="408" name="テキスト ボックス 407"/>
        <xdr:cNvSpPr txBox="1"/>
      </xdr:nvSpPr>
      <xdr:spPr>
        <a:xfrm>
          <a:off x="6072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9" name="直線コネクタ 40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10" name="テキスト ボックス 40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123698</xdr:rowOff>
    </xdr:from>
    <xdr:to>
      <xdr:col>54</xdr:col>
      <xdr:colOff>189865</xdr:colOff>
      <xdr:row>78</xdr:row>
      <xdr:rowOff>86170</xdr:rowOff>
    </xdr:to>
    <xdr:cxnSp macro="">
      <xdr:nvCxnSpPr>
        <xdr:cNvPr id="412" name="直線コネクタ 411"/>
        <xdr:cNvCxnSpPr/>
      </xdr:nvCxnSpPr>
      <xdr:spPr>
        <a:xfrm flipV="1">
          <a:off x="10475595" y="12125198"/>
          <a:ext cx="1270" cy="1334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89997</xdr:rowOff>
    </xdr:from>
    <xdr:ext cx="469744" cy="259045"/>
    <xdr:sp macro="" textlink="">
      <xdr:nvSpPr>
        <xdr:cNvPr id="413" name="商工費最小値テキスト"/>
        <xdr:cNvSpPr txBox="1"/>
      </xdr:nvSpPr>
      <xdr:spPr>
        <a:xfrm>
          <a:off x="10528300" y="1346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86170</xdr:rowOff>
    </xdr:from>
    <xdr:to>
      <xdr:col>55</xdr:col>
      <xdr:colOff>88900</xdr:colOff>
      <xdr:row>78</xdr:row>
      <xdr:rowOff>86170</xdr:rowOff>
    </xdr:to>
    <xdr:cxnSp macro="">
      <xdr:nvCxnSpPr>
        <xdr:cNvPr id="414" name="直線コネクタ 413"/>
        <xdr:cNvCxnSpPr/>
      </xdr:nvCxnSpPr>
      <xdr:spPr>
        <a:xfrm>
          <a:off x="10388600" y="1345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70375</xdr:rowOff>
    </xdr:from>
    <xdr:ext cx="534377" cy="259045"/>
    <xdr:sp macro="" textlink="">
      <xdr:nvSpPr>
        <xdr:cNvPr id="415" name="商工費最大値テキスト"/>
        <xdr:cNvSpPr txBox="1"/>
      </xdr:nvSpPr>
      <xdr:spPr>
        <a:xfrm>
          <a:off x="10528300" y="1190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123698</xdr:rowOff>
    </xdr:from>
    <xdr:to>
      <xdr:col>55</xdr:col>
      <xdr:colOff>88900</xdr:colOff>
      <xdr:row>70</xdr:row>
      <xdr:rowOff>123698</xdr:rowOff>
    </xdr:to>
    <xdr:cxnSp macro="">
      <xdr:nvCxnSpPr>
        <xdr:cNvPr id="416" name="直線コネクタ 415"/>
        <xdr:cNvCxnSpPr/>
      </xdr:nvCxnSpPr>
      <xdr:spPr>
        <a:xfrm>
          <a:off x="10388600" y="1212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86170</xdr:rowOff>
    </xdr:from>
    <xdr:to>
      <xdr:col>55</xdr:col>
      <xdr:colOff>0</xdr:colOff>
      <xdr:row>78</xdr:row>
      <xdr:rowOff>100552</xdr:rowOff>
    </xdr:to>
    <xdr:cxnSp macro="">
      <xdr:nvCxnSpPr>
        <xdr:cNvPr id="417" name="直線コネクタ 416"/>
        <xdr:cNvCxnSpPr/>
      </xdr:nvCxnSpPr>
      <xdr:spPr>
        <a:xfrm flipV="1">
          <a:off x="9639300" y="13459270"/>
          <a:ext cx="838200" cy="1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158640</xdr:rowOff>
    </xdr:from>
    <xdr:ext cx="534377" cy="259045"/>
    <xdr:sp macro="" textlink="">
      <xdr:nvSpPr>
        <xdr:cNvPr id="418" name="商工費平均値テキスト"/>
        <xdr:cNvSpPr txBox="1"/>
      </xdr:nvSpPr>
      <xdr:spPr>
        <a:xfrm>
          <a:off x="10528300" y="12503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135763</xdr:rowOff>
    </xdr:from>
    <xdr:to>
      <xdr:col>55</xdr:col>
      <xdr:colOff>50800</xdr:colOff>
      <xdr:row>74</xdr:row>
      <xdr:rowOff>65913</xdr:rowOff>
    </xdr:to>
    <xdr:sp macro="" textlink="">
      <xdr:nvSpPr>
        <xdr:cNvPr id="419" name="フローチャート: 判断 418"/>
        <xdr:cNvSpPr/>
      </xdr:nvSpPr>
      <xdr:spPr>
        <a:xfrm>
          <a:off x="10426700" y="12651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100552</xdr:rowOff>
    </xdr:from>
    <xdr:to>
      <xdr:col>50</xdr:col>
      <xdr:colOff>114300</xdr:colOff>
      <xdr:row>78</xdr:row>
      <xdr:rowOff>105887</xdr:rowOff>
    </xdr:to>
    <xdr:cxnSp macro="">
      <xdr:nvCxnSpPr>
        <xdr:cNvPr id="420" name="直線コネクタ 419"/>
        <xdr:cNvCxnSpPr/>
      </xdr:nvCxnSpPr>
      <xdr:spPr>
        <a:xfrm flipV="1">
          <a:off x="8750300" y="13473652"/>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150908</xdr:rowOff>
    </xdr:from>
    <xdr:to>
      <xdr:col>50</xdr:col>
      <xdr:colOff>165100</xdr:colOff>
      <xdr:row>75</xdr:row>
      <xdr:rowOff>81058</xdr:rowOff>
    </xdr:to>
    <xdr:sp macro="" textlink="">
      <xdr:nvSpPr>
        <xdr:cNvPr id="421" name="フローチャート: 判断 420"/>
        <xdr:cNvSpPr/>
      </xdr:nvSpPr>
      <xdr:spPr>
        <a:xfrm>
          <a:off x="9588500" y="1283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73</xdr:row>
      <xdr:rowOff>97585</xdr:rowOff>
    </xdr:from>
    <xdr:ext cx="469744" cy="259045"/>
    <xdr:sp macro="" textlink="">
      <xdr:nvSpPr>
        <xdr:cNvPr id="422" name="テキスト ボックス 421"/>
        <xdr:cNvSpPr txBox="1"/>
      </xdr:nvSpPr>
      <xdr:spPr>
        <a:xfrm>
          <a:off x="9404428" y="1261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73310</xdr:rowOff>
    </xdr:from>
    <xdr:to>
      <xdr:col>45</xdr:col>
      <xdr:colOff>177800</xdr:colOff>
      <xdr:row>78</xdr:row>
      <xdr:rowOff>105887</xdr:rowOff>
    </xdr:to>
    <xdr:cxnSp macro="">
      <xdr:nvCxnSpPr>
        <xdr:cNvPr id="423" name="直線コネクタ 422"/>
        <xdr:cNvCxnSpPr/>
      </xdr:nvCxnSpPr>
      <xdr:spPr>
        <a:xfrm>
          <a:off x="7861300" y="13274960"/>
          <a:ext cx="889000" cy="20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108712</xdr:rowOff>
    </xdr:from>
    <xdr:to>
      <xdr:col>46</xdr:col>
      <xdr:colOff>38100</xdr:colOff>
      <xdr:row>75</xdr:row>
      <xdr:rowOff>38862</xdr:rowOff>
    </xdr:to>
    <xdr:sp macro="" textlink="">
      <xdr:nvSpPr>
        <xdr:cNvPr id="424" name="フローチャート: 判断 423"/>
        <xdr:cNvSpPr/>
      </xdr:nvSpPr>
      <xdr:spPr>
        <a:xfrm>
          <a:off x="8699500" y="1279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73</xdr:row>
      <xdr:rowOff>55389</xdr:rowOff>
    </xdr:from>
    <xdr:ext cx="469744" cy="259045"/>
    <xdr:sp macro="" textlink="">
      <xdr:nvSpPr>
        <xdr:cNvPr id="425" name="テキスト ボックス 424"/>
        <xdr:cNvSpPr txBox="1"/>
      </xdr:nvSpPr>
      <xdr:spPr>
        <a:xfrm>
          <a:off x="8515428" y="1257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73310</xdr:rowOff>
    </xdr:from>
    <xdr:to>
      <xdr:col>41</xdr:col>
      <xdr:colOff>50800</xdr:colOff>
      <xdr:row>78</xdr:row>
      <xdr:rowOff>123794</xdr:rowOff>
    </xdr:to>
    <xdr:cxnSp macro="">
      <xdr:nvCxnSpPr>
        <xdr:cNvPr id="426" name="直線コネクタ 425"/>
        <xdr:cNvCxnSpPr/>
      </xdr:nvCxnSpPr>
      <xdr:spPr>
        <a:xfrm flipV="1">
          <a:off x="6972300" y="13274960"/>
          <a:ext cx="889000" cy="22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72</xdr:row>
      <xdr:rowOff>27654</xdr:rowOff>
    </xdr:from>
    <xdr:to>
      <xdr:col>41</xdr:col>
      <xdr:colOff>101600</xdr:colOff>
      <xdr:row>72</xdr:row>
      <xdr:rowOff>129254</xdr:rowOff>
    </xdr:to>
    <xdr:sp macro="" textlink="">
      <xdr:nvSpPr>
        <xdr:cNvPr id="427" name="フローチャート: 判断 426"/>
        <xdr:cNvSpPr/>
      </xdr:nvSpPr>
      <xdr:spPr>
        <a:xfrm>
          <a:off x="7810500" y="1237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145781</xdr:rowOff>
    </xdr:from>
    <xdr:ext cx="534377" cy="259045"/>
    <xdr:sp macro="" textlink="">
      <xdr:nvSpPr>
        <xdr:cNvPr id="428" name="テキスト ボックス 427"/>
        <xdr:cNvSpPr txBox="1"/>
      </xdr:nvSpPr>
      <xdr:spPr>
        <a:xfrm>
          <a:off x="7594111" y="1214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31941</xdr:rowOff>
    </xdr:from>
    <xdr:to>
      <xdr:col>36</xdr:col>
      <xdr:colOff>165100</xdr:colOff>
      <xdr:row>74</xdr:row>
      <xdr:rowOff>133541</xdr:rowOff>
    </xdr:to>
    <xdr:sp macro="" textlink="">
      <xdr:nvSpPr>
        <xdr:cNvPr id="429" name="フローチャート: 判断 428"/>
        <xdr:cNvSpPr/>
      </xdr:nvSpPr>
      <xdr:spPr>
        <a:xfrm>
          <a:off x="6921500" y="127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72</xdr:row>
      <xdr:rowOff>150068</xdr:rowOff>
    </xdr:from>
    <xdr:ext cx="469744" cy="259045"/>
    <xdr:sp macro="" textlink="">
      <xdr:nvSpPr>
        <xdr:cNvPr id="430" name="テキスト ボックス 429"/>
        <xdr:cNvSpPr txBox="1"/>
      </xdr:nvSpPr>
      <xdr:spPr>
        <a:xfrm>
          <a:off x="6737428" y="12494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1" name="テキスト ボックス 43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2" name="テキスト ボックス 43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3" name="テキスト ボックス 43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4" name="テキスト ボックス 43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5" name="テキスト ボックス 43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35370</xdr:rowOff>
    </xdr:from>
    <xdr:to>
      <xdr:col>55</xdr:col>
      <xdr:colOff>50800</xdr:colOff>
      <xdr:row>78</xdr:row>
      <xdr:rowOff>136970</xdr:rowOff>
    </xdr:to>
    <xdr:sp macro="" textlink="">
      <xdr:nvSpPr>
        <xdr:cNvPr id="436" name="楕円 435"/>
        <xdr:cNvSpPr/>
      </xdr:nvSpPr>
      <xdr:spPr>
        <a:xfrm>
          <a:off x="10426700" y="134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121747</xdr:rowOff>
    </xdr:from>
    <xdr:ext cx="469744" cy="259045"/>
    <xdr:sp macro="" textlink="">
      <xdr:nvSpPr>
        <xdr:cNvPr id="437" name="商工費該当値テキスト"/>
        <xdr:cNvSpPr txBox="1"/>
      </xdr:nvSpPr>
      <xdr:spPr>
        <a:xfrm>
          <a:off x="10528300" y="1332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49752</xdr:rowOff>
    </xdr:from>
    <xdr:to>
      <xdr:col>50</xdr:col>
      <xdr:colOff>165100</xdr:colOff>
      <xdr:row>78</xdr:row>
      <xdr:rowOff>151352</xdr:rowOff>
    </xdr:to>
    <xdr:sp macro="" textlink="">
      <xdr:nvSpPr>
        <xdr:cNvPr id="438" name="楕円 437"/>
        <xdr:cNvSpPr/>
      </xdr:nvSpPr>
      <xdr:spPr>
        <a:xfrm>
          <a:off x="9588500" y="1342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142479</xdr:rowOff>
    </xdr:from>
    <xdr:ext cx="469744" cy="259045"/>
    <xdr:sp macro="" textlink="">
      <xdr:nvSpPr>
        <xdr:cNvPr id="439" name="テキスト ボックス 438"/>
        <xdr:cNvSpPr txBox="1"/>
      </xdr:nvSpPr>
      <xdr:spPr>
        <a:xfrm>
          <a:off x="9404428" y="1351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55087</xdr:rowOff>
    </xdr:from>
    <xdr:to>
      <xdr:col>46</xdr:col>
      <xdr:colOff>38100</xdr:colOff>
      <xdr:row>78</xdr:row>
      <xdr:rowOff>156687</xdr:rowOff>
    </xdr:to>
    <xdr:sp macro="" textlink="">
      <xdr:nvSpPr>
        <xdr:cNvPr id="440" name="楕円 439"/>
        <xdr:cNvSpPr/>
      </xdr:nvSpPr>
      <xdr:spPr>
        <a:xfrm>
          <a:off x="8699500" y="1342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147814</xdr:rowOff>
    </xdr:from>
    <xdr:ext cx="469744" cy="259045"/>
    <xdr:sp macro="" textlink="">
      <xdr:nvSpPr>
        <xdr:cNvPr id="441" name="テキスト ボックス 440"/>
        <xdr:cNvSpPr txBox="1"/>
      </xdr:nvSpPr>
      <xdr:spPr>
        <a:xfrm>
          <a:off x="8515428" y="1352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22510</xdr:rowOff>
    </xdr:from>
    <xdr:to>
      <xdr:col>41</xdr:col>
      <xdr:colOff>101600</xdr:colOff>
      <xdr:row>77</xdr:row>
      <xdr:rowOff>124110</xdr:rowOff>
    </xdr:to>
    <xdr:sp macro="" textlink="">
      <xdr:nvSpPr>
        <xdr:cNvPr id="442" name="楕円 441"/>
        <xdr:cNvSpPr/>
      </xdr:nvSpPr>
      <xdr:spPr>
        <a:xfrm>
          <a:off x="7810500" y="1322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115237</xdr:rowOff>
    </xdr:from>
    <xdr:ext cx="469744" cy="259045"/>
    <xdr:sp macro="" textlink="">
      <xdr:nvSpPr>
        <xdr:cNvPr id="443" name="テキスト ボックス 442"/>
        <xdr:cNvSpPr txBox="1"/>
      </xdr:nvSpPr>
      <xdr:spPr>
        <a:xfrm>
          <a:off x="7626428" y="1331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72994</xdr:rowOff>
    </xdr:from>
    <xdr:to>
      <xdr:col>36</xdr:col>
      <xdr:colOff>165100</xdr:colOff>
      <xdr:row>79</xdr:row>
      <xdr:rowOff>3144</xdr:rowOff>
    </xdr:to>
    <xdr:sp macro="" textlink="">
      <xdr:nvSpPr>
        <xdr:cNvPr id="444" name="楕円 443"/>
        <xdr:cNvSpPr/>
      </xdr:nvSpPr>
      <xdr:spPr>
        <a:xfrm>
          <a:off x="6921500" y="1344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165721</xdr:rowOff>
    </xdr:from>
    <xdr:ext cx="469744" cy="259045"/>
    <xdr:sp macro="" textlink="">
      <xdr:nvSpPr>
        <xdr:cNvPr id="445" name="テキスト ボックス 444"/>
        <xdr:cNvSpPr txBox="1"/>
      </xdr:nvSpPr>
      <xdr:spPr>
        <a:xfrm>
          <a:off x="6737428" y="13538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6" name="正方形/長方形 44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7" name="正方形/長方形 44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8" name="正方形/長方形 44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9" name="正方形/長方形 44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0" name="正方形/長方形 44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1" name="正方形/長方形 45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2" name="正方形/長方形 45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3" name="正方形/長方形 45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4" name="テキスト ボックス 45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5" name="直線コネクタ 45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6" name="テキスト ボックス 45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8" name="テキスト ボックス 457"/>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60" name="テキスト ボックス 45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62" name="テキスト ボックス 46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64" name="テキスト ボックス 46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83579</xdr:rowOff>
    </xdr:from>
    <xdr:to>
      <xdr:col>54</xdr:col>
      <xdr:colOff>189865</xdr:colOff>
      <xdr:row>97</xdr:row>
      <xdr:rowOff>57130</xdr:rowOff>
    </xdr:to>
    <xdr:cxnSp macro="">
      <xdr:nvCxnSpPr>
        <xdr:cNvPr id="468" name="直線コネクタ 467"/>
        <xdr:cNvCxnSpPr/>
      </xdr:nvCxnSpPr>
      <xdr:spPr>
        <a:xfrm flipV="1">
          <a:off x="10475595" y="15514079"/>
          <a:ext cx="1270" cy="117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60957</xdr:rowOff>
    </xdr:from>
    <xdr:ext cx="534377" cy="259045"/>
    <xdr:sp macro="" textlink="">
      <xdr:nvSpPr>
        <xdr:cNvPr id="469" name="土木費最小値テキスト"/>
        <xdr:cNvSpPr txBox="1"/>
      </xdr:nvSpPr>
      <xdr:spPr>
        <a:xfrm>
          <a:off x="10528300" y="1669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57130</xdr:rowOff>
    </xdr:from>
    <xdr:to>
      <xdr:col>55</xdr:col>
      <xdr:colOff>88900</xdr:colOff>
      <xdr:row>97</xdr:row>
      <xdr:rowOff>57130</xdr:rowOff>
    </xdr:to>
    <xdr:cxnSp macro="">
      <xdr:nvCxnSpPr>
        <xdr:cNvPr id="470" name="直線コネクタ 469"/>
        <xdr:cNvCxnSpPr/>
      </xdr:nvCxnSpPr>
      <xdr:spPr>
        <a:xfrm>
          <a:off x="10388600" y="16687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30256</xdr:rowOff>
    </xdr:from>
    <xdr:ext cx="534377" cy="259045"/>
    <xdr:sp macro="" textlink="">
      <xdr:nvSpPr>
        <xdr:cNvPr id="471" name="土木費最大値テキスト"/>
        <xdr:cNvSpPr txBox="1"/>
      </xdr:nvSpPr>
      <xdr:spPr>
        <a:xfrm>
          <a:off x="10528300" y="1528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82,455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83579</xdr:rowOff>
    </xdr:from>
    <xdr:to>
      <xdr:col>55</xdr:col>
      <xdr:colOff>88900</xdr:colOff>
      <xdr:row>90</xdr:row>
      <xdr:rowOff>83579</xdr:rowOff>
    </xdr:to>
    <xdr:cxnSp macro="">
      <xdr:nvCxnSpPr>
        <xdr:cNvPr id="472" name="直線コネクタ 471"/>
        <xdr:cNvCxnSpPr/>
      </xdr:nvCxnSpPr>
      <xdr:spPr>
        <a:xfrm>
          <a:off x="10388600" y="15514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57130</xdr:rowOff>
    </xdr:from>
    <xdr:to>
      <xdr:col>55</xdr:col>
      <xdr:colOff>0</xdr:colOff>
      <xdr:row>97</xdr:row>
      <xdr:rowOff>108130</xdr:rowOff>
    </xdr:to>
    <xdr:cxnSp macro="">
      <xdr:nvCxnSpPr>
        <xdr:cNvPr id="473" name="直線コネクタ 472"/>
        <xdr:cNvCxnSpPr/>
      </xdr:nvCxnSpPr>
      <xdr:spPr>
        <a:xfrm flipV="1">
          <a:off x="9639300" y="16687780"/>
          <a:ext cx="838200" cy="5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169338</xdr:rowOff>
    </xdr:from>
    <xdr:ext cx="534377" cy="259045"/>
    <xdr:sp macro="" textlink="">
      <xdr:nvSpPr>
        <xdr:cNvPr id="474" name="土木費平均値テキスト"/>
        <xdr:cNvSpPr txBox="1"/>
      </xdr:nvSpPr>
      <xdr:spPr>
        <a:xfrm>
          <a:off x="10528300" y="16114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146461</xdr:rowOff>
    </xdr:from>
    <xdr:to>
      <xdr:col>55</xdr:col>
      <xdr:colOff>50800</xdr:colOff>
      <xdr:row>95</xdr:row>
      <xdr:rowOff>76611</xdr:rowOff>
    </xdr:to>
    <xdr:sp macro="" textlink="">
      <xdr:nvSpPr>
        <xdr:cNvPr id="475" name="フローチャート: 判断 474"/>
        <xdr:cNvSpPr/>
      </xdr:nvSpPr>
      <xdr:spPr>
        <a:xfrm>
          <a:off x="10426700" y="162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25400</xdr:rowOff>
    </xdr:from>
    <xdr:to>
      <xdr:col>50</xdr:col>
      <xdr:colOff>114300</xdr:colOff>
      <xdr:row>97</xdr:row>
      <xdr:rowOff>108130</xdr:rowOff>
    </xdr:to>
    <xdr:cxnSp macro="">
      <xdr:nvCxnSpPr>
        <xdr:cNvPr id="476" name="直線コネクタ 475"/>
        <xdr:cNvCxnSpPr/>
      </xdr:nvCxnSpPr>
      <xdr:spPr>
        <a:xfrm>
          <a:off x="8750300" y="16656050"/>
          <a:ext cx="889000" cy="8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50701</xdr:rowOff>
    </xdr:from>
    <xdr:to>
      <xdr:col>50</xdr:col>
      <xdr:colOff>165100</xdr:colOff>
      <xdr:row>95</xdr:row>
      <xdr:rowOff>152301</xdr:rowOff>
    </xdr:to>
    <xdr:sp macro="" textlink="">
      <xdr:nvSpPr>
        <xdr:cNvPr id="477" name="フローチャート: 判断 476"/>
        <xdr:cNvSpPr/>
      </xdr:nvSpPr>
      <xdr:spPr>
        <a:xfrm>
          <a:off x="9588500" y="1633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168828</xdr:rowOff>
    </xdr:from>
    <xdr:ext cx="534377" cy="259045"/>
    <xdr:sp macro="" textlink="">
      <xdr:nvSpPr>
        <xdr:cNvPr id="478" name="テキスト ボックス 477"/>
        <xdr:cNvSpPr txBox="1"/>
      </xdr:nvSpPr>
      <xdr:spPr>
        <a:xfrm>
          <a:off x="9372111" y="1611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25400</xdr:rowOff>
    </xdr:from>
    <xdr:to>
      <xdr:col>45</xdr:col>
      <xdr:colOff>177800</xdr:colOff>
      <xdr:row>97</xdr:row>
      <xdr:rowOff>151747</xdr:rowOff>
    </xdr:to>
    <xdr:cxnSp macro="">
      <xdr:nvCxnSpPr>
        <xdr:cNvPr id="479" name="直線コネクタ 478"/>
        <xdr:cNvCxnSpPr/>
      </xdr:nvCxnSpPr>
      <xdr:spPr>
        <a:xfrm flipV="1">
          <a:off x="7861300" y="16656050"/>
          <a:ext cx="889000" cy="12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166692</xdr:rowOff>
    </xdr:from>
    <xdr:to>
      <xdr:col>46</xdr:col>
      <xdr:colOff>38100</xdr:colOff>
      <xdr:row>95</xdr:row>
      <xdr:rowOff>96842</xdr:rowOff>
    </xdr:to>
    <xdr:sp macro="" textlink="">
      <xdr:nvSpPr>
        <xdr:cNvPr id="480" name="フローチャート: 判断 479"/>
        <xdr:cNvSpPr/>
      </xdr:nvSpPr>
      <xdr:spPr>
        <a:xfrm>
          <a:off x="8699500" y="162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113369</xdr:rowOff>
    </xdr:from>
    <xdr:ext cx="534377" cy="259045"/>
    <xdr:sp macro="" textlink="">
      <xdr:nvSpPr>
        <xdr:cNvPr id="481" name="テキスト ボックス 480"/>
        <xdr:cNvSpPr txBox="1"/>
      </xdr:nvSpPr>
      <xdr:spPr>
        <a:xfrm>
          <a:off x="8483111" y="1605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127059</xdr:rowOff>
    </xdr:from>
    <xdr:to>
      <xdr:col>41</xdr:col>
      <xdr:colOff>50800</xdr:colOff>
      <xdr:row>97</xdr:row>
      <xdr:rowOff>151747</xdr:rowOff>
    </xdr:to>
    <xdr:cxnSp macro="">
      <xdr:nvCxnSpPr>
        <xdr:cNvPr id="482" name="直線コネクタ 481"/>
        <xdr:cNvCxnSpPr/>
      </xdr:nvCxnSpPr>
      <xdr:spPr>
        <a:xfrm>
          <a:off x="6972300" y="16586259"/>
          <a:ext cx="889000" cy="19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35133</xdr:rowOff>
    </xdr:from>
    <xdr:to>
      <xdr:col>41</xdr:col>
      <xdr:colOff>101600</xdr:colOff>
      <xdr:row>95</xdr:row>
      <xdr:rowOff>136733</xdr:rowOff>
    </xdr:to>
    <xdr:sp macro="" textlink="">
      <xdr:nvSpPr>
        <xdr:cNvPr id="483" name="フローチャート: 判断 482"/>
        <xdr:cNvSpPr/>
      </xdr:nvSpPr>
      <xdr:spPr>
        <a:xfrm>
          <a:off x="7810500" y="1632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153260</xdr:rowOff>
    </xdr:from>
    <xdr:ext cx="534377" cy="259045"/>
    <xdr:sp macro="" textlink="">
      <xdr:nvSpPr>
        <xdr:cNvPr id="484" name="テキスト ボックス 483"/>
        <xdr:cNvSpPr txBox="1"/>
      </xdr:nvSpPr>
      <xdr:spPr>
        <a:xfrm>
          <a:off x="7594111" y="1609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105794</xdr:rowOff>
    </xdr:from>
    <xdr:to>
      <xdr:col>36</xdr:col>
      <xdr:colOff>165100</xdr:colOff>
      <xdr:row>96</xdr:row>
      <xdr:rowOff>35944</xdr:rowOff>
    </xdr:to>
    <xdr:sp macro="" textlink="">
      <xdr:nvSpPr>
        <xdr:cNvPr id="485" name="フローチャート: 判断 484"/>
        <xdr:cNvSpPr/>
      </xdr:nvSpPr>
      <xdr:spPr>
        <a:xfrm>
          <a:off x="6921500" y="1639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52471</xdr:rowOff>
    </xdr:from>
    <xdr:ext cx="534377" cy="259045"/>
    <xdr:sp macro="" textlink="">
      <xdr:nvSpPr>
        <xdr:cNvPr id="486" name="テキスト ボックス 485"/>
        <xdr:cNvSpPr txBox="1"/>
      </xdr:nvSpPr>
      <xdr:spPr>
        <a:xfrm>
          <a:off x="6705111" y="1616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6330</xdr:rowOff>
    </xdr:from>
    <xdr:to>
      <xdr:col>55</xdr:col>
      <xdr:colOff>50800</xdr:colOff>
      <xdr:row>97</xdr:row>
      <xdr:rowOff>107930</xdr:rowOff>
    </xdr:to>
    <xdr:sp macro="" textlink="">
      <xdr:nvSpPr>
        <xdr:cNvPr id="492" name="楕円 491"/>
        <xdr:cNvSpPr/>
      </xdr:nvSpPr>
      <xdr:spPr>
        <a:xfrm>
          <a:off x="10426700" y="1663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92707</xdr:rowOff>
    </xdr:from>
    <xdr:ext cx="534377" cy="259045"/>
    <xdr:sp macro="" textlink="">
      <xdr:nvSpPr>
        <xdr:cNvPr id="493" name="土木費該当値テキスト"/>
        <xdr:cNvSpPr txBox="1"/>
      </xdr:nvSpPr>
      <xdr:spPr>
        <a:xfrm>
          <a:off x="10528300" y="1655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57330</xdr:rowOff>
    </xdr:from>
    <xdr:to>
      <xdr:col>50</xdr:col>
      <xdr:colOff>165100</xdr:colOff>
      <xdr:row>97</xdr:row>
      <xdr:rowOff>158930</xdr:rowOff>
    </xdr:to>
    <xdr:sp macro="" textlink="">
      <xdr:nvSpPr>
        <xdr:cNvPr id="494" name="楕円 493"/>
        <xdr:cNvSpPr/>
      </xdr:nvSpPr>
      <xdr:spPr>
        <a:xfrm>
          <a:off x="9588500" y="166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150057</xdr:rowOff>
    </xdr:from>
    <xdr:ext cx="534377" cy="259045"/>
    <xdr:sp macro="" textlink="">
      <xdr:nvSpPr>
        <xdr:cNvPr id="495" name="テキスト ボックス 494"/>
        <xdr:cNvSpPr txBox="1"/>
      </xdr:nvSpPr>
      <xdr:spPr>
        <a:xfrm>
          <a:off x="9372111" y="1678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146050</xdr:rowOff>
    </xdr:from>
    <xdr:to>
      <xdr:col>46</xdr:col>
      <xdr:colOff>38100</xdr:colOff>
      <xdr:row>97</xdr:row>
      <xdr:rowOff>76200</xdr:rowOff>
    </xdr:to>
    <xdr:sp macro="" textlink="">
      <xdr:nvSpPr>
        <xdr:cNvPr id="496" name="楕円 495"/>
        <xdr:cNvSpPr/>
      </xdr:nvSpPr>
      <xdr:spPr>
        <a:xfrm>
          <a:off x="8699500" y="1660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67327</xdr:rowOff>
    </xdr:from>
    <xdr:ext cx="534377" cy="259045"/>
    <xdr:sp macro="" textlink="">
      <xdr:nvSpPr>
        <xdr:cNvPr id="497" name="テキスト ボックス 496"/>
        <xdr:cNvSpPr txBox="1"/>
      </xdr:nvSpPr>
      <xdr:spPr>
        <a:xfrm>
          <a:off x="8483111" y="166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100947</xdr:rowOff>
    </xdr:from>
    <xdr:to>
      <xdr:col>41</xdr:col>
      <xdr:colOff>101600</xdr:colOff>
      <xdr:row>98</xdr:row>
      <xdr:rowOff>31097</xdr:rowOff>
    </xdr:to>
    <xdr:sp macro="" textlink="">
      <xdr:nvSpPr>
        <xdr:cNvPr id="498" name="楕円 497"/>
        <xdr:cNvSpPr/>
      </xdr:nvSpPr>
      <xdr:spPr>
        <a:xfrm>
          <a:off x="7810500" y="1673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22224</xdr:rowOff>
    </xdr:from>
    <xdr:ext cx="534377" cy="259045"/>
    <xdr:sp macro="" textlink="">
      <xdr:nvSpPr>
        <xdr:cNvPr id="499" name="テキスト ボックス 498"/>
        <xdr:cNvSpPr txBox="1"/>
      </xdr:nvSpPr>
      <xdr:spPr>
        <a:xfrm>
          <a:off x="7594111" y="1682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76259</xdr:rowOff>
    </xdr:from>
    <xdr:to>
      <xdr:col>36</xdr:col>
      <xdr:colOff>165100</xdr:colOff>
      <xdr:row>97</xdr:row>
      <xdr:rowOff>6409</xdr:rowOff>
    </xdr:to>
    <xdr:sp macro="" textlink="">
      <xdr:nvSpPr>
        <xdr:cNvPr id="500" name="楕円 499"/>
        <xdr:cNvSpPr/>
      </xdr:nvSpPr>
      <xdr:spPr>
        <a:xfrm>
          <a:off x="6921500" y="1653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168986</xdr:rowOff>
    </xdr:from>
    <xdr:ext cx="534377" cy="259045"/>
    <xdr:sp macro="" textlink="">
      <xdr:nvSpPr>
        <xdr:cNvPr id="501" name="テキスト ボックス 500"/>
        <xdr:cNvSpPr txBox="1"/>
      </xdr:nvSpPr>
      <xdr:spPr>
        <a:xfrm>
          <a:off x="6705111" y="1662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512" name="テキスト ボックス 511"/>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72644</xdr:rowOff>
    </xdr:from>
    <xdr:to>
      <xdr:col>85</xdr:col>
      <xdr:colOff>126364</xdr:colOff>
      <xdr:row>39</xdr:row>
      <xdr:rowOff>16147</xdr:rowOff>
    </xdr:to>
    <xdr:cxnSp macro="">
      <xdr:nvCxnSpPr>
        <xdr:cNvPr id="528" name="直線コネクタ 527"/>
        <xdr:cNvCxnSpPr/>
      </xdr:nvCxnSpPr>
      <xdr:spPr>
        <a:xfrm flipV="1">
          <a:off x="16317595" y="5216144"/>
          <a:ext cx="1269" cy="1486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19974</xdr:rowOff>
    </xdr:from>
    <xdr:ext cx="534377" cy="259045"/>
    <xdr:sp macro="" textlink="">
      <xdr:nvSpPr>
        <xdr:cNvPr id="529" name="消防費最小値テキスト"/>
        <xdr:cNvSpPr txBox="1"/>
      </xdr:nvSpPr>
      <xdr:spPr>
        <a:xfrm>
          <a:off x="16370300" y="670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16147</xdr:rowOff>
    </xdr:from>
    <xdr:to>
      <xdr:col>86</xdr:col>
      <xdr:colOff>25400</xdr:colOff>
      <xdr:row>39</xdr:row>
      <xdr:rowOff>16147</xdr:rowOff>
    </xdr:to>
    <xdr:cxnSp macro="">
      <xdr:nvCxnSpPr>
        <xdr:cNvPr id="530" name="直線コネクタ 529"/>
        <xdr:cNvCxnSpPr/>
      </xdr:nvCxnSpPr>
      <xdr:spPr>
        <a:xfrm>
          <a:off x="16230600" y="6702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19321</xdr:rowOff>
    </xdr:from>
    <xdr:ext cx="534377" cy="259045"/>
    <xdr:sp macro="" textlink="">
      <xdr:nvSpPr>
        <xdr:cNvPr id="531" name="消防費最大値テキスト"/>
        <xdr:cNvSpPr txBox="1"/>
      </xdr:nvSpPr>
      <xdr:spPr>
        <a:xfrm>
          <a:off x="16370300" y="499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72644</xdr:rowOff>
    </xdr:from>
    <xdr:to>
      <xdr:col>86</xdr:col>
      <xdr:colOff>25400</xdr:colOff>
      <xdr:row>30</xdr:row>
      <xdr:rowOff>72644</xdr:rowOff>
    </xdr:to>
    <xdr:cxnSp macro="">
      <xdr:nvCxnSpPr>
        <xdr:cNvPr id="532" name="直線コネクタ 531"/>
        <xdr:cNvCxnSpPr/>
      </xdr:nvCxnSpPr>
      <xdr:spPr>
        <a:xfrm>
          <a:off x="16230600" y="52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16147</xdr:rowOff>
    </xdr:from>
    <xdr:to>
      <xdr:col>85</xdr:col>
      <xdr:colOff>127000</xdr:colOff>
      <xdr:row>39</xdr:row>
      <xdr:rowOff>27033</xdr:rowOff>
    </xdr:to>
    <xdr:cxnSp macro="">
      <xdr:nvCxnSpPr>
        <xdr:cNvPr id="533" name="直線コネクタ 532"/>
        <xdr:cNvCxnSpPr/>
      </xdr:nvCxnSpPr>
      <xdr:spPr>
        <a:xfrm flipV="1">
          <a:off x="15481300" y="670269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96211</xdr:rowOff>
    </xdr:from>
    <xdr:ext cx="534377" cy="259045"/>
    <xdr:sp macro="" textlink="">
      <xdr:nvSpPr>
        <xdr:cNvPr id="534" name="消防費平均値テキスト"/>
        <xdr:cNvSpPr txBox="1"/>
      </xdr:nvSpPr>
      <xdr:spPr>
        <a:xfrm>
          <a:off x="16370300" y="5582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73334</xdr:rowOff>
    </xdr:from>
    <xdr:to>
      <xdr:col>85</xdr:col>
      <xdr:colOff>177800</xdr:colOff>
      <xdr:row>34</xdr:row>
      <xdr:rowOff>3484</xdr:rowOff>
    </xdr:to>
    <xdr:sp macro="" textlink="">
      <xdr:nvSpPr>
        <xdr:cNvPr id="535" name="フローチャート: 判断 534"/>
        <xdr:cNvSpPr/>
      </xdr:nvSpPr>
      <xdr:spPr>
        <a:xfrm>
          <a:off x="16268700" y="573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19195</xdr:rowOff>
    </xdr:from>
    <xdr:to>
      <xdr:col>81</xdr:col>
      <xdr:colOff>50800</xdr:colOff>
      <xdr:row>39</xdr:row>
      <xdr:rowOff>27033</xdr:rowOff>
    </xdr:to>
    <xdr:cxnSp macro="">
      <xdr:nvCxnSpPr>
        <xdr:cNvPr id="536" name="直線コネクタ 535"/>
        <xdr:cNvCxnSpPr/>
      </xdr:nvCxnSpPr>
      <xdr:spPr>
        <a:xfrm>
          <a:off x="14592300" y="6705745"/>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31</xdr:row>
      <xdr:rowOff>68108</xdr:rowOff>
    </xdr:from>
    <xdr:to>
      <xdr:col>81</xdr:col>
      <xdr:colOff>101600</xdr:colOff>
      <xdr:row>31</xdr:row>
      <xdr:rowOff>169708</xdr:rowOff>
    </xdr:to>
    <xdr:sp macro="" textlink="">
      <xdr:nvSpPr>
        <xdr:cNvPr id="537" name="フローチャート: 判断 536"/>
        <xdr:cNvSpPr/>
      </xdr:nvSpPr>
      <xdr:spPr>
        <a:xfrm>
          <a:off x="15430500" y="538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14785</xdr:rowOff>
    </xdr:from>
    <xdr:ext cx="534377" cy="259045"/>
    <xdr:sp macro="" textlink="">
      <xdr:nvSpPr>
        <xdr:cNvPr id="538" name="テキスト ボックス 537"/>
        <xdr:cNvSpPr txBox="1"/>
      </xdr:nvSpPr>
      <xdr:spPr>
        <a:xfrm>
          <a:off x="15214111" y="515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133495</xdr:rowOff>
    </xdr:from>
    <xdr:to>
      <xdr:col>76</xdr:col>
      <xdr:colOff>114300</xdr:colOff>
      <xdr:row>39</xdr:row>
      <xdr:rowOff>19195</xdr:rowOff>
    </xdr:to>
    <xdr:cxnSp macro="">
      <xdr:nvCxnSpPr>
        <xdr:cNvPr id="539" name="直線コネクタ 538"/>
        <xdr:cNvCxnSpPr/>
      </xdr:nvCxnSpPr>
      <xdr:spPr>
        <a:xfrm>
          <a:off x="13703300" y="66485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106317</xdr:rowOff>
    </xdr:from>
    <xdr:to>
      <xdr:col>76</xdr:col>
      <xdr:colOff>165100</xdr:colOff>
      <xdr:row>34</xdr:row>
      <xdr:rowOff>36467</xdr:rowOff>
    </xdr:to>
    <xdr:sp macro="" textlink="">
      <xdr:nvSpPr>
        <xdr:cNvPr id="540" name="フローチャート: 判断 539"/>
        <xdr:cNvSpPr/>
      </xdr:nvSpPr>
      <xdr:spPr>
        <a:xfrm>
          <a:off x="14541500" y="57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52994</xdr:rowOff>
    </xdr:from>
    <xdr:ext cx="534377" cy="259045"/>
    <xdr:sp macro="" textlink="">
      <xdr:nvSpPr>
        <xdr:cNvPr id="541" name="テキスト ボックス 540"/>
        <xdr:cNvSpPr txBox="1"/>
      </xdr:nvSpPr>
      <xdr:spPr>
        <a:xfrm>
          <a:off x="14325111" y="553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133495</xdr:rowOff>
    </xdr:from>
    <xdr:to>
      <xdr:col>71</xdr:col>
      <xdr:colOff>177800</xdr:colOff>
      <xdr:row>38</xdr:row>
      <xdr:rowOff>143401</xdr:rowOff>
    </xdr:to>
    <xdr:cxnSp macro="">
      <xdr:nvCxnSpPr>
        <xdr:cNvPr id="542" name="直線コネクタ 541"/>
        <xdr:cNvCxnSpPr/>
      </xdr:nvCxnSpPr>
      <xdr:spPr>
        <a:xfrm flipV="1">
          <a:off x="12814300" y="6648595"/>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148880</xdr:rowOff>
    </xdr:from>
    <xdr:to>
      <xdr:col>72</xdr:col>
      <xdr:colOff>38100</xdr:colOff>
      <xdr:row>33</xdr:row>
      <xdr:rowOff>79030</xdr:rowOff>
    </xdr:to>
    <xdr:sp macro="" textlink="">
      <xdr:nvSpPr>
        <xdr:cNvPr id="543" name="フローチャート: 判断 542"/>
        <xdr:cNvSpPr/>
      </xdr:nvSpPr>
      <xdr:spPr>
        <a:xfrm>
          <a:off x="13652500" y="563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95557</xdr:rowOff>
    </xdr:from>
    <xdr:ext cx="534377" cy="259045"/>
    <xdr:sp macro="" textlink="">
      <xdr:nvSpPr>
        <xdr:cNvPr id="544" name="テキスト ボックス 543"/>
        <xdr:cNvSpPr txBox="1"/>
      </xdr:nvSpPr>
      <xdr:spPr>
        <a:xfrm>
          <a:off x="13436111" y="541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29</xdr:row>
      <xdr:rowOff>119707</xdr:rowOff>
    </xdr:from>
    <xdr:to>
      <xdr:col>67</xdr:col>
      <xdr:colOff>101600</xdr:colOff>
      <xdr:row>30</xdr:row>
      <xdr:rowOff>49857</xdr:rowOff>
    </xdr:to>
    <xdr:sp macro="" textlink="">
      <xdr:nvSpPr>
        <xdr:cNvPr id="545" name="フローチャート: 判断 544"/>
        <xdr:cNvSpPr/>
      </xdr:nvSpPr>
      <xdr:spPr>
        <a:xfrm>
          <a:off x="12763500" y="50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28</xdr:row>
      <xdr:rowOff>66384</xdr:rowOff>
    </xdr:from>
    <xdr:ext cx="534377" cy="259045"/>
    <xdr:sp macro="" textlink="">
      <xdr:nvSpPr>
        <xdr:cNvPr id="546" name="テキスト ボックス 545"/>
        <xdr:cNvSpPr txBox="1"/>
      </xdr:nvSpPr>
      <xdr:spPr>
        <a:xfrm>
          <a:off x="12547111" y="48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136797</xdr:rowOff>
    </xdr:from>
    <xdr:to>
      <xdr:col>85</xdr:col>
      <xdr:colOff>177800</xdr:colOff>
      <xdr:row>39</xdr:row>
      <xdr:rowOff>66947</xdr:rowOff>
    </xdr:to>
    <xdr:sp macro="" textlink="">
      <xdr:nvSpPr>
        <xdr:cNvPr id="552" name="楕円 551"/>
        <xdr:cNvSpPr/>
      </xdr:nvSpPr>
      <xdr:spPr>
        <a:xfrm>
          <a:off x="16268700" y="665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51724</xdr:rowOff>
    </xdr:from>
    <xdr:ext cx="534377" cy="259045"/>
    <xdr:sp macro="" textlink="">
      <xdr:nvSpPr>
        <xdr:cNvPr id="553" name="消防費該当値テキスト"/>
        <xdr:cNvSpPr txBox="1"/>
      </xdr:nvSpPr>
      <xdr:spPr>
        <a:xfrm>
          <a:off x="16370300" y="656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147683</xdr:rowOff>
    </xdr:from>
    <xdr:to>
      <xdr:col>81</xdr:col>
      <xdr:colOff>101600</xdr:colOff>
      <xdr:row>39</xdr:row>
      <xdr:rowOff>77833</xdr:rowOff>
    </xdr:to>
    <xdr:sp macro="" textlink="">
      <xdr:nvSpPr>
        <xdr:cNvPr id="554" name="楕円 553"/>
        <xdr:cNvSpPr/>
      </xdr:nvSpPr>
      <xdr:spPr>
        <a:xfrm>
          <a:off x="15430500" y="666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68960</xdr:rowOff>
    </xdr:from>
    <xdr:ext cx="534377" cy="259045"/>
    <xdr:sp macro="" textlink="">
      <xdr:nvSpPr>
        <xdr:cNvPr id="555" name="テキスト ボックス 554"/>
        <xdr:cNvSpPr txBox="1"/>
      </xdr:nvSpPr>
      <xdr:spPr>
        <a:xfrm>
          <a:off x="15214111" y="675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139845</xdr:rowOff>
    </xdr:from>
    <xdr:to>
      <xdr:col>76</xdr:col>
      <xdr:colOff>165100</xdr:colOff>
      <xdr:row>39</xdr:row>
      <xdr:rowOff>69995</xdr:rowOff>
    </xdr:to>
    <xdr:sp macro="" textlink="">
      <xdr:nvSpPr>
        <xdr:cNvPr id="556" name="楕円 555"/>
        <xdr:cNvSpPr/>
      </xdr:nvSpPr>
      <xdr:spPr>
        <a:xfrm>
          <a:off x="14541500" y="665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61122</xdr:rowOff>
    </xdr:from>
    <xdr:ext cx="534377" cy="259045"/>
    <xdr:sp macro="" textlink="">
      <xdr:nvSpPr>
        <xdr:cNvPr id="557" name="テキスト ボックス 556"/>
        <xdr:cNvSpPr txBox="1"/>
      </xdr:nvSpPr>
      <xdr:spPr>
        <a:xfrm>
          <a:off x="14325111" y="674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82695</xdr:rowOff>
    </xdr:from>
    <xdr:to>
      <xdr:col>72</xdr:col>
      <xdr:colOff>38100</xdr:colOff>
      <xdr:row>39</xdr:row>
      <xdr:rowOff>12845</xdr:rowOff>
    </xdr:to>
    <xdr:sp macro="" textlink="">
      <xdr:nvSpPr>
        <xdr:cNvPr id="558" name="楕円 557"/>
        <xdr:cNvSpPr/>
      </xdr:nvSpPr>
      <xdr:spPr>
        <a:xfrm>
          <a:off x="13652500" y="65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3972</xdr:rowOff>
    </xdr:from>
    <xdr:ext cx="534377" cy="259045"/>
    <xdr:sp macro="" textlink="">
      <xdr:nvSpPr>
        <xdr:cNvPr id="559" name="テキスト ボックス 558"/>
        <xdr:cNvSpPr txBox="1"/>
      </xdr:nvSpPr>
      <xdr:spPr>
        <a:xfrm>
          <a:off x="13436111" y="669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92601</xdr:rowOff>
    </xdr:from>
    <xdr:to>
      <xdr:col>67</xdr:col>
      <xdr:colOff>101600</xdr:colOff>
      <xdr:row>39</xdr:row>
      <xdr:rowOff>22751</xdr:rowOff>
    </xdr:to>
    <xdr:sp macro="" textlink="">
      <xdr:nvSpPr>
        <xdr:cNvPr id="560" name="楕円 559"/>
        <xdr:cNvSpPr/>
      </xdr:nvSpPr>
      <xdr:spPr>
        <a:xfrm>
          <a:off x="12763500" y="660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13878</xdr:rowOff>
    </xdr:from>
    <xdr:ext cx="534377" cy="259045"/>
    <xdr:sp macro="" textlink="">
      <xdr:nvSpPr>
        <xdr:cNvPr id="561" name="テキスト ボックス 560"/>
        <xdr:cNvSpPr txBox="1"/>
      </xdr:nvSpPr>
      <xdr:spPr>
        <a:xfrm>
          <a:off x="12547111" y="670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72" name="テキスト ボックス 57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3" name="直線コネクタ 57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4" name="テキスト ボックス 57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5" name="直線コネクタ 57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6" name="テキスト ボックス 57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7" name="直線コネクタ 57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8" name="テキスト ボックス 57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9" name="直線コネクタ 57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80" name="テキスト ボックス 57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81" name="直線コネクタ 58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82" name="テキスト ボックス 581"/>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3" name="直線コネクタ 58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84" name="テキスト ボックス 583"/>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5" name="直線コネクタ 58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86" name="テキスト ボックス 585"/>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131699</xdr:rowOff>
    </xdr:from>
    <xdr:to>
      <xdr:col>85</xdr:col>
      <xdr:colOff>126364</xdr:colOff>
      <xdr:row>57</xdr:row>
      <xdr:rowOff>7014</xdr:rowOff>
    </xdr:to>
    <xdr:cxnSp macro="">
      <xdr:nvCxnSpPr>
        <xdr:cNvPr id="588" name="直線コネクタ 587"/>
        <xdr:cNvCxnSpPr/>
      </xdr:nvCxnSpPr>
      <xdr:spPr>
        <a:xfrm flipV="1">
          <a:off x="16317595" y="9047099"/>
          <a:ext cx="1269" cy="73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10841</xdr:rowOff>
    </xdr:from>
    <xdr:ext cx="534377" cy="259045"/>
    <xdr:sp macro="" textlink="">
      <xdr:nvSpPr>
        <xdr:cNvPr id="589" name="教育費最小値テキスト"/>
        <xdr:cNvSpPr txBox="1"/>
      </xdr:nvSpPr>
      <xdr:spPr>
        <a:xfrm>
          <a:off x="16370300" y="978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7014</xdr:rowOff>
    </xdr:from>
    <xdr:to>
      <xdr:col>86</xdr:col>
      <xdr:colOff>25400</xdr:colOff>
      <xdr:row>57</xdr:row>
      <xdr:rowOff>7014</xdr:rowOff>
    </xdr:to>
    <xdr:cxnSp macro="">
      <xdr:nvCxnSpPr>
        <xdr:cNvPr id="590" name="直線コネクタ 589"/>
        <xdr:cNvCxnSpPr/>
      </xdr:nvCxnSpPr>
      <xdr:spPr>
        <a:xfrm>
          <a:off x="16230600" y="977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78376</xdr:rowOff>
    </xdr:from>
    <xdr:ext cx="534377" cy="259045"/>
    <xdr:sp macro="" textlink="">
      <xdr:nvSpPr>
        <xdr:cNvPr id="591" name="教育費最大値テキスト"/>
        <xdr:cNvSpPr txBox="1"/>
      </xdr:nvSpPr>
      <xdr:spPr>
        <a:xfrm>
          <a:off x="16370300" y="882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65,745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131699</xdr:rowOff>
    </xdr:from>
    <xdr:to>
      <xdr:col>86</xdr:col>
      <xdr:colOff>25400</xdr:colOff>
      <xdr:row>52</xdr:row>
      <xdr:rowOff>131699</xdr:rowOff>
    </xdr:to>
    <xdr:cxnSp macro="">
      <xdr:nvCxnSpPr>
        <xdr:cNvPr id="592" name="直線コネクタ 591"/>
        <xdr:cNvCxnSpPr/>
      </xdr:nvCxnSpPr>
      <xdr:spPr>
        <a:xfrm>
          <a:off x="16230600" y="9047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63347</xdr:rowOff>
    </xdr:from>
    <xdr:to>
      <xdr:col>85</xdr:col>
      <xdr:colOff>127000</xdr:colOff>
      <xdr:row>58</xdr:row>
      <xdr:rowOff>68704</xdr:rowOff>
    </xdr:to>
    <xdr:cxnSp macro="">
      <xdr:nvCxnSpPr>
        <xdr:cNvPr id="593" name="直線コネクタ 592"/>
        <xdr:cNvCxnSpPr/>
      </xdr:nvCxnSpPr>
      <xdr:spPr>
        <a:xfrm flipV="1">
          <a:off x="15481300" y="9493097"/>
          <a:ext cx="838200" cy="51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165233</xdr:rowOff>
    </xdr:from>
    <xdr:ext cx="534377" cy="259045"/>
    <xdr:sp macro="" textlink="">
      <xdr:nvSpPr>
        <xdr:cNvPr id="594" name="教育費平均値テキスト"/>
        <xdr:cNvSpPr txBox="1"/>
      </xdr:nvSpPr>
      <xdr:spPr>
        <a:xfrm>
          <a:off x="16370300" y="94235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15356</xdr:rowOff>
    </xdr:from>
    <xdr:to>
      <xdr:col>85</xdr:col>
      <xdr:colOff>177800</xdr:colOff>
      <xdr:row>55</xdr:row>
      <xdr:rowOff>116956</xdr:rowOff>
    </xdr:to>
    <xdr:sp macro="" textlink="">
      <xdr:nvSpPr>
        <xdr:cNvPr id="595" name="フローチャート: 判断 594"/>
        <xdr:cNvSpPr/>
      </xdr:nvSpPr>
      <xdr:spPr>
        <a:xfrm>
          <a:off x="16268700" y="94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103940</xdr:rowOff>
    </xdr:from>
    <xdr:to>
      <xdr:col>81</xdr:col>
      <xdr:colOff>50800</xdr:colOff>
      <xdr:row>58</xdr:row>
      <xdr:rowOff>68704</xdr:rowOff>
    </xdr:to>
    <xdr:cxnSp macro="">
      <xdr:nvCxnSpPr>
        <xdr:cNvPr id="596" name="直線コネクタ 595"/>
        <xdr:cNvCxnSpPr/>
      </xdr:nvCxnSpPr>
      <xdr:spPr>
        <a:xfrm>
          <a:off x="14592300" y="8847890"/>
          <a:ext cx="889000" cy="116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83806</xdr:rowOff>
    </xdr:from>
    <xdr:to>
      <xdr:col>81</xdr:col>
      <xdr:colOff>101600</xdr:colOff>
      <xdr:row>56</xdr:row>
      <xdr:rowOff>13956</xdr:rowOff>
    </xdr:to>
    <xdr:sp macro="" textlink="">
      <xdr:nvSpPr>
        <xdr:cNvPr id="597" name="フローチャート: 判断 596"/>
        <xdr:cNvSpPr/>
      </xdr:nvSpPr>
      <xdr:spPr>
        <a:xfrm>
          <a:off x="15430500" y="951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30483</xdr:rowOff>
    </xdr:from>
    <xdr:ext cx="534377" cy="259045"/>
    <xdr:sp macro="" textlink="">
      <xdr:nvSpPr>
        <xdr:cNvPr id="598" name="テキスト ボックス 597"/>
        <xdr:cNvSpPr txBox="1"/>
      </xdr:nvSpPr>
      <xdr:spPr>
        <a:xfrm>
          <a:off x="15214111" y="928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103940</xdr:rowOff>
    </xdr:from>
    <xdr:to>
      <xdr:col>76</xdr:col>
      <xdr:colOff>114300</xdr:colOff>
      <xdr:row>55</xdr:row>
      <xdr:rowOff>154396</xdr:rowOff>
    </xdr:to>
    <xdr:cxnSp macro="">
      <xdr:nvCxnSpPr>
        <xdr:cNvPr id="599" name="直線コネクタ 598"/>
        <xdr:cNvCxnSpPr/>
      </xdr:nvCxnSpPr>
      <xdr:spPr>
        <a:xfrm flipV="1">
          <a:off x="13703300" y="8847890"/>
          <a:ext cx="889000" cy="73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96705</xdr:rowOff>
    </xdr:from>
    <xdr:to>
      <xdr:col>76</xdr:col>
      <xdr:colOff>165100</xdr:colOff>
      <xdr:row>55</xdr:row>
      <xdr:rowOff>26855</xdr:rowOff>
    </xdr:to>
    <xdr:sp macro="" textlink="">
      <xdr:nvSpPr>
        <xdr:cNvPr id="600" name="フローチャート: 判断 599"/>
        <xdr:cNvSpPr/>
      </xdr:nvSpPr>
      <xdr:spPr>
        <a:xfrm>
          <a:off x="14541500" y="93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17982</xdr:rowOff>
    </xdr:from>
    <xdr:ext cx="534377" cy="259045"/>
    <xdr:sp macro="" textlink="">
      <xdr:nvSpPr>
        <xdr:cNvPr id="601" name="テキスト ボックス 600"/>
        <xdr:cNvSpPr txBox="1"/>
      </xdr:nvSpPr>
      <xdr:spPr>
        <a:xfrm>
          <a:off x="14325111" y="944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29188</xdr:rowOff>
    </xdr:from>
    <xdr:to>
      <xdr:col>71</xdr:col>
      <xdr:colOff>177800</xdr:colOff>
      <xdr:row>55</xdr:row>
      <xdr:rowOff>154396</xdr:rowOff>
    </xdr:to>
    <xdr:cxnSp macro="">
      <xdr:nvCxnSpPr>
        <xdr:cNvPr id="602" name="直線コネクタ 601"/>
        <xdr:cNvCxnSpPr/>
      </xdr:nvCxnSpPr>
      <xdr:spPr>
        <a:xfrm>
          <a:off x="12814300" y="8601688"/>
          <a:ext cx="889000" cy="98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18916</xdr:rowOff>
    </xdr:from>
    <xdr:to>
      <xdr:col>72</xdr:col>
      <xdr:colOff>38100</xdr:colOff>
      <xdr:row>55</xdr:row>
      <xdr:rowOff>120516</xdr:rowOff>
    </xdr:to>
    <xdr:sp macro="" textlink="">
      <xdr:nvSpPr>
        <xdr:cNvPr id="603" name="フローチャート: 判断 602"/>
        <xdr:cNvSpPr/>
      </xdr:nvSpPr>
      <xdr:spPr>
        <a:xfrm>
          <a:off x="13652500" y="944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137043</xdr:rowOff>
    </xdr:from>
    <xdr:ext cx="534377" cy="259045"/>
    <xdr:sp macro="" textlink="">
      <xdr:nvSpPr>
        <xdr:cNvPr id="604" name="テキスト ボックス 603"/>
        <xdr:cNvSpPr txBox="1"/>
      </xdr:nvSpPr>
      <xdr:spPr>
        <a:xfrm>
          <a:off x="13436111" y="922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104608</xdr:rowOff>
    </xdr:from>
    <xdr:to>
      <xdr:col>67</xdr:col>
      <xdr:colOff>101600</xdr:colOff>
      <xdr:row>55</xdr:row>
      <xdr:rowOff>34758</xdr:rowOff>
    </xdr:to>
    <xdr:sp macro="" textlink="">
      <xdr:nvSpPr>
        <xdr:cNvPr id="605" name="フローチャート: 判断 604"/>
        <xdr:cNvSpPr/>
      </xdr:nvSpPr>
      <xdr:spPr>
        <a:xfrm>
          <a:off x="12763500" y="9362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25885</xdr:rowOff>
    </xdr:from>
    <xdr:ext cx="534377" cy="259045"/>
    <xdr:sp macro="" textlink="">
      <xdr:nvSpPr>
        <xdr:cNvPr id="606" name="テキスト ボックス 605"/>
        <xdr:cNvSpPr txBox="1"/>
      </xdr:nvSpPr>
      <xdr:spPr>
        <a:xfrm>
          <a:off x="12547111" y="945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7" name="テキスト ボックス 60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8" name="テキスト ボックス 60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9" name="テキスト ボックス 60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10" name="テキスト ボックス 60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11" name="テキスト ボックス 61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12547</xdr:rowOff>
    </xdr:from>
    <xdr:to>
      <xdr:col>85</xdr:col>
      <xdr:colOff>177800</xdr:colOff>
      <xdr:row>55</xdr:row>
      <xdr:rowOff>114147</xdr:rowOff>
    </xdr:to>
    <xdr:sp macro="" textlink="">
      <xdr:nvSpPr>
        <xdr:cNvPr id="612" name="楕円 611"/>
        <xdr:cNvSpPr/>
      </xdr:nvSpPr>
      <xdr:spPr>
        <a:xfrm>
          <a:off x="16268700" y="944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35424</xdr:rowOff>
    </xdr:from>
    <xdr:ext cx="534377" cy="259045"/>
    <xdr:sp macro="" textlink="">
      <xdr:nvSpPr>
        <xdr:cNvPr id="613" name="教育費該当値テキスト"/>
        <xdr:cNvSpPr txBox="1"/>
      </xdr:nvSpPr>
      <xdr:spPr>
        <a:xfrm>
          <a:off x="16370300" y="929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17904</xdr:rowOff>
    </xdr:from>
    <xdr:to>
      <xdr:col>81</xdr:col>
      <xdr:colOff>101600</xdr:colOff>
      <xdr:row>58</xdr:row>
      <xdr:rowOff>119504</xdr:rowOff>
    </xdr:to>
    <xdr:sp macro="" textlink="">
      <xdr:nvSpPr>
        <xdr:cNvPr id="614" name="楕円 613"/>
        <xdr:cNvSpPr/>
      </xdr:nvSpPr>
      <xdr:spPr>
        <a:xfrm>
          <a:off x="15430500" y="996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110631</xdr:rowOff>
    </xdr:from>
    <xdr:ext cx="534377" cy="259045"/>
    <xdr:sp macro="" textlink="">
      <xdr:nvSpPr>
        <xdr:cNvPr id="615" name="テキスト ボックス 614"/>
        <xdr:cNvSpPr txBox="1"/>
      </xdr:nvSpPr>
      <xdr:spPr>
        <a:xfrm>
          <a:off x="15214111" y="1005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53140</xdr:rowOff>
    </xdr:from>
    <xdr:to>
      <xdr:col>76</xdr:col>
      <xdr:colOff>165100</xdr:colOff>
      <xdr:row>51</xdr:row>
      <xdr:rowOff>154740</xdr:rowOff>
    </xdr:to>
    <xdr:sp macro="" textlink="">
      <xdr:nvSpPr>
        <xdr:cNvPr id="616" name="楕円 615"/>
        <xdr:cNvSpPr/>
      </xdr:nvSpPr>
      <xdr:spPr>
        <a:xfrm>
          <a:off x="14541500" y="879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49</xdr:row>
      <xdr:rowOff>171267</xdr:rowOff>
    </xdr:from>
    <xdr:ext cx="534377" cy="259045"/>
    <xdr:sp macro="" textlink="">
      <xdr:nvSpPr>
        <xdr:cNvPr id="617" name="テキスト ボックス 616"/>
        <xdr:cNvSpPr txBox="1"/>
      </xdr:nvSpPr>
      <xdr:spPr>
        <a:xfrm>
          <a:off x="14325111" y="857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103596</xdr:rowOff>
    </xdr:from>
    <xdr:to>
      <xdr:col>72</xdr:col>
      <xdr:colOff>38100</xdr:colOff>
      <xdr:row>56</xdr:row>
      <xdr:rowOff>33746</xdr:rowOff>
    </xdr:to>
    <xdr:sp macro="" textlink="">
      <xdr:nvSpPr>
        <xdr:cNvPr id="618" name="楕円 617"/>
        <xdr:cNvSpPr/>
      </xdr:nvSpPr>
      <xdr:spPr>
        <a:xfrm>
          <a:off x="13652500" y="953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24873</xdr:rowOff>
    </xdr:from>
    <xdr:ext cx="534377" cy="259045"/>
    <xdr:sp macro="" textlink="">
      <xdr:nvSpPr>
        <xdr:cNvPr id="619" name="テキスト ボックス 618"/>
        <xdr:cNvSpPr txBox="1"/>
      </xdr:nvSpPr>
      <xdr:spPr>
        <a:xfrm>
          <a:off x="13436111" y="962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49</xdr:row>
      <xdr:rowOff>149838</xdr:rowOff>
    </xdr:from>
    <xdr:to>
      <xdr:col>67</xdr:col>
      <xdr:colOff>101600</xdr:colOff>
      <xdr:row>50</xdr:row>
      <xdr:rowOff>79988</xdr:rowOff>
    </xdr:to>
    <xdr:sp macro="" textlink="">
      <xdr:nvSpPr>
        <xdr:cNvPr id="620" name="楕円 619"/>
        <xdr:cNvSpPr/>
      </xdr:nvSpPr>
      <xdr:spPr>
        <a:xfrm>
          <a:off x="12763500" y="855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48</xdr:row>
      <xdr:rowOff>96515</xdr:rowOff>
    </xdr:from>
    <xdr:ext cx="534377" cy="259045"/>
    <xdr:sp macro="" textlink="">
      <xdr:nvSpPr>
        <xdr:cNvPr id="621" name="テキスト ボックス 620"/>
        <xdr:cNvSpPr txBox="1"/>
      </xdr:nvSpPr>
      <xdr:spPr>
        <a:xfrm>
          <a:off x="12547111" y="832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2" name="正方形/長方形 62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3" name="正方形/長方形 62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4" name="正方形/長方形 62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5" name="正方形/長方形 62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6" name="正方形/長方形 62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7" name="正方形/長方形 62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8" name="正方形/長方形 62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9" name="正方形/長方形 62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30" name="テキスト ボックス 62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31" name="直線コネクタ 63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32" name="直線コネクタ 63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33" name="テキスト ボックス 63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34" name="直線コネクタ 63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35" name="テキスト ボックス 634"/>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36" name="直線コネクタ 63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37" name="テキスト ボックス 63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8" name="直線コネクタ 63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9" name="テキスト ボックス 63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41" name="テキスト ボックス 64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82367</xdr:rowOff>
    </xdr:from>
    <xdr:to>
      <xdr:col>85</xdr:col>
      <xdr:colOff>126364</xdr:colOff>
      <xdr:row>78</xdr:row>
      <xdr:rowOff>139700</xdr:rowOff>
    </xdr:to>
    <xdr:cxnSp macro="">
      <xdr:nvCxnSpPr>
        <xdr:cNvPr id="643" name="直線コネクタ 642"/>
        <xdr:cNvCxnSpPr/>
      </xdr:nvCxnSpPr>
      <xdr:spPr>
        <a:xfrm flipV="1">
          <a:off x="16317595" y="12083867"/>
          <a:ext cx="1269" cy="142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4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45" name="直線コネクタ 64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29044</xdr:rowOff>
    </xdr:from>
    <xdr:ext cx="534377" cy="259045"/>
    <xdr:sp macro="" textlink="">
      <xdr:nvSpPr>
        <xdr:cNvPr id="646" name="災害復旧費最大値テキスト"/>
        <xdr:cNvSpPr txBox="1"/>
      </xdr:nvSpPr>
      <xdr:spPr>
        <a:xfrm>
          <a:off x="16370300" y="1185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82367</xdr:rowOff>
    </xdr:from>
    <xdr:to>
      <xdr:col>86</xdr:col>
      <xdr:colOff>25400</xdr:colOff>
      <xdr:row>70</xdr:row>
      <xdr:rowOff>82367</xdr:rowOff>
    </xdr:to>
    <xdr:cxnSp macro="">
      <xdr:nvCxnSpPr>
        <xdr:cNvPr id="647" name="直線コネクタ 646"/>
        <xdr:cNvCxnSpPr/>
      </xdr:nvCxnSpPr>
      <xdr:spPr>
        <a:xfrm>
          <a:off x="16230600" y="1208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48" name="直線コネクタ 647"/>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75475</xdr:rowOff>
    </xdr:from>
    <xdr:ext cx="469744" cy="259045"/>
    <xdr:sp macro="" textlink="">
      <xdr:nvSpPr>
        <xdr:cNvPr id="649" name="災害復旧費平均値テキスト"/>
        <xdr:cNvSpPr txBox="1"/>
      </xdr:nvSpPr>
      <xdr:spPr>
        <a:xfrm>
          <a:off x="16370300" y="12762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52598</xdr:rowOff>
    </xdr:from>
    <xdr:to>
      <xdr:col>85</xdr:col>
      <xdr:colOff>177800</xdr:colOff>
      <xdr:row>75</xdr:row>
      <xdr:rowOff>154198</xdr:rowOff>
    </xdr:to>
    <xdr:sp macro="" textlink="">
      <xdr:nvSpPr>
        <xdr:cNvPr id="650" name="フローチャート: 判断 649"/>
        <xdr:cNvSpPr/>
      </xdr:nvSpPr>
      <xdr:spPr>
        <a:xfrm>
          <a:off x="16268700" y="1291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164205</xdr:rowOff>
    </xdr:from>
    <xdr:to>
      <xdr:col>81</xdr:col>
      <xdr:colOff>50800</xdr:colOff>
      <xdr:row>78</xdr:row>
      <xdr:rowOff>139700</xdr:rowOff>
    </xdr:to>
    <xdr:cxnSp macro="">
      <xdr:nvCxnSpPr>
        <xdr:cNvPr id="651" name="直線コネクタ 650"/>
        <xdr:cNvCxnSpPr/>
      </xdr:nvCxnSpPr>
      <xdr:spPr>
        <a:xfrm>
          <a:off x="14592300" y="13194405"/>
          <a:ext cx="889000" cy="31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81859</xdr:rowOff>
    </xdr:from>
    <xdr:to>
      <xdr:col>81</xdr:col>
      <xdr:colOff>101600</xdr:colOff>
      <xdr:row>78</xdr:row>
      <xdr:rowOff>12009</xdr:rowOff>
    </xdr:to>
    <xdr:sp macro="" textlink="">
      <xdr:nvSpPr>
        <xdr:cNvPr id="652" name="フローチャート: 判断 651"/>
        <xdr:cNvSpPr/>
      </xdr:nvSpPr>
      <xdr:spPr>
        <a:xfrm>
          <a:off x="15430500" y="1328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28536</xdr:rowOff>
    </xdr:from>
    <xdr:ext cx="469744" cy="259045"/>
    <xdr:sp macro="" textlink="">
      <xdr:nvSpPr>
        <xdr:cNvPr id="653" name="テキスト ボックス 652"/>
        <xdr:cNvSpPr txBox="1"/>
      </xdr:nvSpPr>
      <xdr:spPr>
        <a:xfrm>
          <a:off x="15246428" y="1305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164205</xdr:rowOff>
    </xdr:from>
    <xdr:to>
      <xdr:col>76</xdr:col>
      <xdr:colOff>114300</xdr:colOff>
      <xdr:row>78</xdr:row>
      <xdr:rowOff>98644</xdr:rowOff>
    </xdr:to>
    <xdr:cxnSp macro="">
      <xdr:nvCxnSpPr>
        <xdr:cNvPr id="654" name="直線コネクタ 653"/>
        <xdr:cNvCxnSpPr/>
      </xdr:nvCxnSpPr>
      <xdr:spPr>
        <a:xfrm flipV="1">
          <a:off x="13703300" y="13194405"/>
          <a:ext cx="889000" cy="27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14559</xdr:rowOff>
    </xdr:from>
    <xdr:to>
      <xdr:col>76</xdr:col>
      <xdr:colOff>165100</xdr:colOff>
      <xdr:row>76</xdr:row>
      <xdr:rowOff>116159</xdr:rowOff>
    </xdr:to>
    <xdr:sp macro="" textlink="">
      <xdr:nvSpPr>
        <xdr:cNvPr id="655" name="フローチャート: 判断 654"/>
        <xdr:cNvSpPr/>
      </xdr:nvSpPr>
      <xdr:spPr>
        <a:xfrm>
          <a:off x="14541500" y="1304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132687</xdr:rowOff>
    </xdr:from>
    <xdr:ext cx="469744" cy="259045"/>
    <xdr:sp macro="" textlink="">
      <xdr:nvSpPr>
        <xdr:cNvPr id="656" name="テキスト ボックス 655"/>
        <xdr:cNvSpPr txBox="1"/>
      </xdr:nvSpPr>
      <xdr:spPr>
        <a:xfrm>
          <a:off x="14357428" y="128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98644</xdr:rowOff>
    </xdr:from>
    <xdr:to>
      <xdr:col>71</xdr:col>
      <xdr:colOff>177800</xdr:colOff>
      <xdr:row>78</xdr:row>
      <xdr:rowOff>139700</xdr:rowOff>
    </xdr:to>
    <xdr:cxnSp macro="">
      <xdr:nvCxnSpPr>
        <xdr:cNvPr id="657" name="直線コネクタ 656"/>
        <xdr:cNvCxnSpPr/>
      </xdr:nvCxnSpPr>
      <xdr:spPr>
        <a:xfrm flipV="1">
          <a:off x="12814300" y="13471744"/>
          <a:ext cx="889000" cy="4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84877</xdr:rowOff>
    </xdr:from>
    <xdr:to>
      <xdr:col>72</xdr:col>
      <xdr:colOff>38100</xdr:colOff>
      <xdr:row>77</xdr:row>
      <xdr:rowOff>15027</xdr:rowOff>
    </xdr:to>
    <xdr:sp macro="" textlink="">
      <xdr:nvSpPr>
        <xdr:cNvPr id="658" name="フローチャート: 判断 657"/>
        <xdr:cNvSpPr/>
      </xdr:nvSpPr>
      <xdr:spPr>
        <a:xfrm>
          <a:off x="13652500" y="1311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31554</xdr:rowOff>
    </xdr:from>
    <xdr:ext cx="469744" cy="259045"/>
    <xdr:sp macro="" textlink="">
      <xdr:nvSpPr>
        <xdr:cNvPr id="659" name="テキスト ボックス 658"/>
        <xdr:cNvSpPr txBox="1"/>
      </xdr:nvSpPr>
      <xdr:spPr>
        <a:xfrm>
          <a:off x="13468428" y="1289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16297</xdr:rowOff>
    </xdr:from>
    <xdr:to>
      <xdr:col>67</xdr:col>
      <xdr:colOff>101600</xdr:colOff>
      <xdr:row>77</xdr:row>
      <xdr:rowOff>117897</xdr:rowOff>
    </xdr:to>
    <xdr:sp macro="" textlink="">
      <xdr:nvSpPr>
        <xdr:cNvPr id="660" name="フローチャート: 判断 659"/>
        <xdr:cNvSpPr/>
      </xdr:nvSpPr>
      <xdr:spPr>
        <a:xfrm>
          <a:off x="12763500" y="13217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134424</xdr:rowOff>
    </xdr:from>
    <xdr:ext cx="469744" cy="259045"/>
    <xdr:sp macro="" textlink="">
      <xdr:nvSpPr>
        <xdr:cNvPr id="661" name="テキスト ボックス 660"/>
        <xdr:cNvSpPr txBox="1"/>
      </xdr:nvSpPr>
      <xdr:spPr>
        <a:xfrm>
          <a:off x="12579428" y="12993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67" name="楕円 666"/>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68"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9" name="楕円 668"/>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70" name="テキスト ボックス 669"/>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113405</xdr:rowOff>
    </xdr:from>
    <xdr:to>
      <xdr:col>76</xdr:col>
      <xdr:colOff>165100</xdr:colOff>
      <xdr:row>77</xdr:row>
      <xdr:rowOff>43555</xdr:rowOff>
    </xdr:to>
    <xdr:sp macro="" textlink="">
      <xdr:nvSpPr>
        <xdr:cNvPr id="671" name="楕円 670"/>
        <xdr:cNvSpPr/>
      </xdr:nvSpPr>
      <xdr:spPr>
        <a:xfrm>
          <a:off x="14541500" y="1314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34682</xdr:rowOff>
    </xdr:from>
    <xdr:ext cx="469744" cy="259045"/>
    <xdr:sp macro="" textlink="">
      <xdr:nvSpPr>
        <xdr:cNvPr id="672" name="テキスト ボックス 671"/>
        <xdr:cNvSpPr txBox="1"/>
      </xdr:nvSpPr>
      <xdr:spPr>
        <a:xfrm>
          <a:off x="14357428" y="13236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47844</xdr:rowOff>
    </xdr:from>
    <xdr:to>
      <xdr:col>72</xdr:col>
      <xdr:colOff>38100</xdr:colOff>
      <xdr:row>78</xdr:row>
      <xdr:rowOff>149444</xdr:rowOff>
    </xdr:to>
    <xdr:sp macro="" textlink="">
      <xdr:nvSpPr>
        <xdr:cNvPr id="673" name="楕円 672"/>
        <xdr:cNvSpPr/>
      </xdr:nvSpPr>
      <xdr:spPr>
        <a:xfrm>
          <a:off x="13652500" y="1342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140571</xdr:rowOff>
    </xdr:from>
    <xdr:ext cx="378565" cy="259045"/>
    <xdr:sp macro="" textlink="">
      <xdr:nvSpPr>
        <xdr:cNvPr id="674" name="テキスト ボックス 673"/>
        <xdr:cNvSpPr txBox="1"/>
      </xdr:nvSpPr>
      <xdr:spPr>
        <a:xfrm>
          <a:off x="13514017" y="13513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75" name="楕円 674"/>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76" name="テキスト ボックス 675"/>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7" name="テキスト ボックス 68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8" name="直線コネクタ 68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9" name="テキスト ボックス 688"/>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90" name="直線コネクタ 68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91" name="テキスト ボックス 69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2" name="直線コネクタ 69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3" name="テキスト ボックス 69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4" name="直線コネクタ 69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5" name="テキスト ボックス 69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6" name="直線コネクタ 69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7" name="テキスト ボックス 69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8" name="直線コネクタ 69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9" name="テキスト ボックス 69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700" name="直線コネクタ 69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701" name="テキスト ボックス 70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137120</xdr:rowOff>
    </xdr:from>
    <xdr:to>
      <xdr:col>85</xdr:col>
      <xdr:colOff>126364</xdr:colOff>
      <xdr:row>98</xdr:row>
      <xdr:rowOff>142165</xdr:rowOff>
    </xdr:to>
    <xdr:cxnSp macro="">
      <xdr:nvCxnSpPr>
        <xdr:cNvPr id="703" name="直線コネクタ 702"/>
        <xdr:cNvCxnSpPr/>
      </xdr:nvCxnSpPr>
      <xdr:spPr>
        <a:xfrm flipV="1">
          <a:off x="16317595" y="15396170"/>
          <a:ext cx="1269" cy="1548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145992</xdr:rowOff>
    </xdr:from>
    <xdr:ext cx="534377" cy="259045"/>
    <xdr:sp macro="" textlink="">
      <xdr:nvSpPr>
        <xdr:cNvPr id="704" name="公債費最小値テキスト"/>
        <xdr:cNvSpPr txBox="1"/>
      </xdr:nvSpPr>
      <xdr:spPr>
        <a:xfrm>
          <a:off x="16370300" y="1694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142165</xdr:rowOff>
    </xdr:from>
    <xdr:to>
      <xdr:col>86</xdr:col>
      <xdr:colOff>25400</xdr:colOff>
      <xdr:row>98</xdr:row>
      <xdr:rowOff>142165</xdr:rowOff>
    </xdr:to>
    <xdr:cxnSp macro="">
      <xdr:nvCxnSpPr>
        <xdr:cNvPr id="705" name="直線コネクタ 704"/>
        <xdr:cNvCxnSpPr/>
      </xdr:nvCxnSpPr>
      <xdr:spPr>
        <a:xfrm>
          <a:off x="16230600" y="1694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83797</xdr:rowOff>
    </xdr:from>
    <xdr:ext cx="599010" cy="259045"/>
    <xdr:sp macro="" textlink="">
      <xdr:nvSpPr>
        <xdr:cNvPr id="706" name="公債費最大値テキスト"/>
        <xdr:cNvSpPr txBox="1"/>
      </xdr:nvSpPr>
      <xdr:spPr>
        <a:xfrm>
          <a:off x="16370300" y="1517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137120</xdr:rowOff>
    </xdr:from>
    <xdr:to>
      <xdr:col>86</xdr:col>
      <xdr:colOff>25400</xdr:colOff>
      <xdr:row>89</xdr:row>
      <xdr:rowOff>137120</xdr:rowOff>
    </xdr:to>
    <xdr:cxnSp macro="">
      <xdr:nvCxnSpPr>
        <xdr:cNvPr id="707" name="直線コネクタ 706"/>
        <xdr:cNvCxnSpPr/>
      </xdr:nvCxnSpPr>
      <xdr:spPr>
        <a:xfrm>
          <a:off x="16230600" y="1539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142165</xdr:rowOff>
    </xdr:from>
    <xdr:to>
      <xdr:col>85</xdr:col>
      <xdr:colOff>127000</xdr:colOff>
      <xdr:row>98</xdr:row>
      <xdr:rowOff>167001</xdr:rowOff>
    </xdr:to>
    <xdr:cxnSp macro="">
      <xdr:nvCxnSpPr>
        <xdr:cNvPr id="708" name="直線コネクタ 707"/>
        <xdr:cNvCxnSpPr/>
      </xdr:nvCxnSpPr>
      <xdr:spPr>
        <a:xfrm flipV="1">
          <a:off x="15481300" y="16944265"/>
          <a:ext cx="838200" cy="2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51475</xdr:rowOff>
    </xdr:from>
    <xdr:ext cx="534377" cy="259045"/>
    <xdr:sp macro="" textlink="">
      <xdr:nvSpPr>
        <xdr:cNvPr id="709" name="公債費平均値テキスト"/>
        <xdr:cNvSpPr txBox="1"/>
      </xdr:nvSpPr>
      <xdr:spPr>
        <a:xfrm>
          <a:off x="16370300" y="15824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28598</xdr:rowOff>
    </xdr:from>
    <xdr:to>
      <xdr:col>85</xdr:col>
      <xdr:colOff>177800</xdr:colOff>
      <xdr:row>93</xdr:row>
      <xdr:rowOff>130198</xdr:rowOff>
    </xdr:to>
    <xdr:sp macro="" textlink="">
      <xdr:nvSpPr>
        <xdr:cNvPr id="710" name="フローチャート: 判断 709"/>
        <xdr:cNvSpPr/>
      </xdr:nvSpPr>
      <xdr:spPr>
        <a:xfrm>
          <a:off x="16268700" y="1597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167001</xdr:rowOff>
    </xdr:from>
    <xdr:to>
      <xdr:col>81</xdr:col>
      <xdr:colOff>50800</xdr:colOff>
      <xdr:row>99</xdr:row>
      <xdr:rowOff>11472</xdr:rowOff>
    </xdr:to>
    <xdr:cxnSp macro="">
      <xdr:nvCxnSpPr>
        <xdr:cNvPr id="711" name="直線コネクタ 710"/>
        <xdr:cNvCxnSpPr/>
      </xdr:nvCxnSpPr>
      <xdr:spPr>
        <a:xfrm flipV="1">
          <a:off x="14592300" y="16969101"/>
          <a:ext cx="889000" cy="1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55328</xdr:rowOff>
    </xdr:from>
    <xdr:to>
      <xdr:col>81</xdr:col>
      <xdr:colOff>101600</xdr:colOff>
      <xdr:row>93</xdr:row>
      <xdr:rowOff>156928</xdr:rowOff>
    </xdr:to>
    <xdr:sp macro="" textlink="">
      <xdr:nvSpPr>
        <xdr:cNvPr id="712" name="フローチャート: 判断 711"/>
        <xdr:cNvSpPr/>
      </xdr:nvSpPr>
      <xdr:spPr>
        <a:xfrm>
          <a:off x="15430500" y="1600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2005</xdr:rowOff>
    </xdr:from>
    <xdr:ext cx="534377" cy="259045"/>
    <xdr:sp macro="" textlink="">
      <xdr:nvSpPr>
        <xdr:cNvPr id="713" name="テキスト ボックス 712"/>
        <xdr:cNvSpPr txBox="1"/>
      </xdr:nvSpPr>
      <xdr:spPr>
        <a:xfrm>
          <a:off x="15214111" y="1577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169108</xdr:rowOff>
    </xdr:from>
    <xdr:to>
      <xdr:col>76</xdr:col>
      <xdr:colOff>114300</xdr:colOff>
      <xdr:row>99</xdr:row>
      <xdr:rowOff>11472</xdr:rowOff>
    </xdr:to>
    <xdr:cxnSp macro="">
      <xdr:nvCxnSpPr>
        <xdr:cNvPr id="714" name="直線コネクタ 713"/>
        <xdr:cNvCxnSpPr/>
      </xdr:nvCxnSpPr>
      <xdr:spPr>
        <a:xfrm>
          <a:off x="13703300" y="16971208"/>
          <a:ext cx="889000" cy="1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114650</xdr:rowOff>
    </xdr:from>
    <xdr:to>
      <xdr:col>76</xdr:col>
      <xdr:colOff>165100</xdr:colOff>
      <xdr:row>94</xdr:row>
      <xdr:rowOff>44800</xdr:rowOff>
    </xdr:to>
    <xdr:sp macro="" textlink="">
      <xdr:nvSpPr>
        <xdr:cNvPr id="715" name="フローチャート: 判断 714"/>
        <xdr:cNvSpPr/>
      </xdr:nvSpPr>
      <xdr:spPr>
        <a:xfrm>
          <a:off x="14541500" y="160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61327</xdr:rowOff>
    </xdr:from>
    <xdr:ext cx="534377" cy="259045"/>
    <xdr:sp macro="" textlink="">
      <xdr:nvSpPr>
        <xdr:cNvPr id="716" name="テキスト ボックス 715"/>
        <xdr:cNvSpPr txBox="1"/>
      </xdr:nvSpPr>
      <xdr:spPr>
        <a:xfrm>
          <a:off x="14325111" y="1583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143097</xdr:rowOff>
    </xdr:from>
    <xdr:to>
      <xdr:col>71</xdr:col>
      <xdr:colOff>177800</xdr:colOff>
      <xdr:row>98</xdr:row>
      <xdr:rowOff>169108</xdr:rowOff>
    </xdr:to>
    <xdr:cxnSp macro="">
      <xdr:nvCxnSpPr>
        <xdr:cNvPr id="717" name="直線コネクタ 716"/>
        <xdr:cNvCxnSpPr/>
      </xdr:nvCxnSpPr>
      <xdr:spPr>
        <a:xfrm>
          <a:off x="12814300" y="16945197"/>
          <a:ext cx="889000" cy="2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141216</xdr:rowOff>
    </xdr:from>
    <xdr:to>
      <xdr:col>72</xdr:col>
      <xdr:colOff>38100</xdr:colOff>
      <xdr:row>94</xdr:row>
      <xdr:rowOff>71366</xdr:rowOff>
    </xdr:to>
    <xdr:sp macro="" textlink="">
      <xdr:nvSpPr>
        <xdr:cNvPr id="718" name="フローチャート: 判断 717"/>
        <xdr:cNvSpPr/>
      </xdr:nvSpPr>
      <xdr:spPr>
        <a:xfrm>
          <a:off x="13652500" y="1608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87893</xdr:rowOff>
    </xdr:from>
    <xdr:ext cx="534377" cy="259045"/>
    <xdr:sp macro="" textlink="">
      <xdr:nvSpPr>
        <xdr:cNvPr id="719" name="テキスト ボックス 718"/>
        <xdr:cNvSpPr txBox="1"/>
      </xdr:nvSpPr>
      <xdr:spPr>
        <a:xfrm>
          <a:off x="13436111" y="1586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59492</xdr:rowOff>
    </xdr:from>
    <xdr:to>
      <xdr:col>67</xdr:col>
      <xdr:colOff>101600</xdr:colOff>
      <xdr:row>94</xdr:row>
      <xdr:rowOff>161092</xdr:rowOff>
    </xdr:to>
    <xdr:sp macro="" textlink="">
      <xdr:nvSpPr>
        <xdr:cNvPr id="720" name="フローチャート: 判断 719"/>
        <xdr:cNvSpPr/>
      </xdr:nvSpPr>
      <xdr:spPr>
        <a:xfrm>
          <a:off x="12763500" y="1617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6169</xdr:rowOff>
    </xdr:from>
    <xdr:ext cx="534377" cy="259045"/>
    <xdr:sp macro="" textlink="">
      <xdr:nvSpPr>
        <xdr:cNvPr id="721" name="テキスト ボックス 720"/>
        <xdr:cNvSpPr txBox="1"/>
      </xdr:nvSpPr>
      <xdr:spPr>
        <a:xfrm>
          <a:off x="12547111" y="1595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2" name="テキスト ボックス 72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3" name="テキスト ボックス 72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4" name="テキスト ボックス 72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5" name="テキスト ボックス 72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6" name="テキスト ボックス 72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91365</xdr:rowOff>
    </xdr:from>
    <xdr:to>
      <xdr:col>85</xdr:col>
      <xdr:colOff>177800</xdr:colOff>
      <xdr:row>99</xdr:row>
      <xdr:rowOff>21515</xdr:rowOff>
    </xdr:to>
    <xdr:sp macro="" textlink="">
      <xdr:nvSpPr>
        <xdr:cNvPr id="727" name="楕円 726"/>
        <xdr:cNvSpPr/>
      </xdr:nvSpPr>
      <xdr:spPr>
        <a:xfrm>
          <a:off x="16268700" y="1689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6292</xdr:rowOff>
    </xdr:from>
    <xdr:ext cx="534377" cy="259045"/>
    <xdr:sp macro="" textlink="">
      <xdr:nvSpPr>
        <xdr:cNvPr id="728" name="公債費該当値テキスト"/>
        <xdr:cNvSpPr txBox="1"/>
      </xdr:nvSpPr>
      <xdr:spPr>
        <a:xfrm>
          <a:off x="16370300" y="1680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116201</xdr:rowOff>
    </xdr:from>
    <xdr:to>
      <xdr:col>81</xdr:col>
      <xdr:colOff>101600</xdr:colOff>
      <xdr:row>99</xdr:row>
      <xdr:rowOff>46351</xdr:rowOff>
    </xdr:to>
    <xdr:sp macro="" textlink="">
      <xdr:nvSpPr>
        <xdr:cNvPr id="729" name="楕円 728"/>
        <xdr:cNvSpPr/>
      </xdr:nvSpPr>
      <xdr:spPr>
        <a:xfrm>
          <a:off x="15430500" y="1691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37478</xdr:rowOff>
    </xdr:from>
    <xdr:ext cx="534377" cy="259045"/>
    <xdr:sp macro="" textlink="">
      <xdr:nvSpPr>
        <xdr:cNvPr id="730" name="テキスト ボックス 729"/>
        <xdr:cNvSpPr txBox="1"/>
      </xdr:nvSpPr>
      <xdr:spPr>
        <a:xfrm>
          <a:off x="15214111" y="1701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132122</xdr:rowOff>
    </xdr:from>
    <xdr:to>
      <xdr:col>76</xdr:col>
      <xdr:colOff>165100</xdr:colOff>
      <xdr:row>99</xdr:row>
      <xdr:rowOff>62272</xdr:rowOff>
    </xdr:to>
    <xdr:sp macro="" textlink="">
      <xdr:nvSpPr>
        <xdr:cNvPr id="731" name="楕円 730"/>
        <xdr:cNvSpPr/>
      </xdr:nvSpPr>
      <xdr:spPr>
        <a:xfrm>
          <a:off x="14541500" y="1693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53399</xdr:rowOff>
    </xdr:from>
    <xdr:ext cx="534377" cy="259045"/>
    <xdr:sp macro="" textlink="">
      <xdr:nvSpPr>
        <xdr:cNvPr id="732" name="テキスト ボックス 731"/>
        <xdr:cNvSpPr txBox="1"/>
      </xdr:nvSpPr>
      <xdr:spPr>
        <a:xfrm>
          <a:off x="14325111" y="1702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118308</xdr:rowOff>
    </xdr:from>
    <xdr:to>
      <xdr:col>72</xdr:col>
      <xdr:colOff>38100</xdr:colOff>
      <xdr:row>99</xdr:row>
      <xdr:rowOff>48458</xdr:rowOff>
    </xdr:to>
    <xdr:sp macro="" textlink="">
      <xdr:nvSpPr>
        <xdr:cNvPr id="733" name="楕円 732"/>
        <xdr:cNvSpPr/>
      </xdr:nvSpPr>
      <xdr:spPr>
        <a:xfrm>
          <a:off x="13652500" y="1692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39585</xdr:rowOff>
    </xdr:from>
    <xdr:ext cx="534377" cy="259045"/>
    <xdr:sp macro="" textlink="">
      <xdr:nvSpPr>
        <xdr:cNvPr id="734" name="テキスト ボックス 733"/>
        <xdr:cNvSpPr txBox="1"/>
      </xdr:nvSpPr>
      <xdr:spPr>
        <a:xfrm>
          <a:off x="13436111" y="1701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92297</xdr:rowOff>
    </xdr:from>
    <xdr:to>
      <xdr:col>67</xdr:col>
      <xdr:colOff>101600</xdr:colOff>
      <xdr:row>99</xdr:row>
      <xdr:rowOff>22447</xdr:rowOff>
    </xdr:to>
    <xdr:sp macro="" textlink="">
      <xdr:nvSpPr>
        <xdr:cNvPr id="735" name="楕円 734"/>
        <xdr:cNvSpPr/>
      </xdr:nvSpPr>
      <xdr:spPr>
        <a:xfrm>
          <a:off x="12763500" y="1689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13574</xdr:rowOff>
    </xdr:from>
    <xdr:ext cx="534377" cy="259045"/>
    <xdr:sp macro="" textlink="">
      <xdr:nvSpPr>
        <xdr:cNvPr id="736" name="テキスト ボックス 735"/>
        <xdr:cNvSpPr txBox="1"/>
      </xdr:nvSpPr>
      <xdr:spPr>
        <a:xfrm>
          <a:off x="12547111" y="1698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7" name="正方形/長方形 73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8" name="正方形/長方形 73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9" name="正方形/長方形 73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40" name="正方形/長方形 73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41" name="正方形/長方形 74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2" name="正方形/長方形 74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3" name="正方形/長方形 74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4" name="正方形/長方形 74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5" name="テキスト ボックス 74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6" name="直線コネクタ 74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7" name="直線コネクタ 74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8" name="テキスト ボックス 74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9" name="直線コネクタ 74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50" name="テキスト ボックス 74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51" name="直線コネクタ 75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52" name="テキスト ボックス 75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3" name="直線コネクタ 75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4" name="テキスト ボックス 75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5" name="直線コネクタ 75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6" name="テキスト ボックス 75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146748</xdr:rowOff>
    </xdr:from>
    <xdr:to>
      <xdr:col>116</xdr:col>
      <xdr:colOff>62864</xdr:colOff>
      <xdr:row>39</xdr:row>
      <xdr:rowOff>44450</xdr:rowOff>
    </xdr:to>
    <xdr:cxnSp macro="">
      <xdr:nvCxnSpPr>
        <xdr:cNvPr id="760" name="直線コネクタ 759"/>
        <xdr:cNvCxnSpPr/>
      </xdr:nvCxnSpPr>
      <xdr:spPr>
        <a:xfrm flipV="1">
          <a:off x="22159595" y="5118798"/>
          <a:ext cx="1269" cy="1612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6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62" name="直線コネクタ 76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93425</xdr:rowOff>
    </xdr:from>
    <xdr:ext cx="469744" cy="259045"/>
    <xdr:sp macro="" textlink="">
      <xdr:nvSpPr>
        <xdr:cNvPr id="763" name="諸支出金最大値テキスト"/>
        <xdr:cNvSpPr txBox="1"/>
      </xdr:nvSpPr>
      <xdr:spPr>
        <a:xfrm>
          <a:off x="22212300" y="489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146748</xdr:rowOff>
    </xdr:from>
    <xdr:to>
      <xdr:col>116</xdr:col>
      <xdr:colOff>152400</xdr:colOff>
      <xdr:row>29</xdr:row>
      <xdr:rowOff>146748</xdr:rowOff>
    </xdr:to>
    <xdr:cxnSp macro="">
      <xdr:nvCxnSpPr>
        <xdr:cNvPr id="764" name="直線コネクタ 763"/>
        <xdr:cNvCxnSpPr/>
      </xdr:nvCxnSpPr>
      <xdr:spPr>
        <a:xfrm>
          <a:off x="22072600" y="511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29</xdr:row>
      <xdr:rowOff>146748</xdr:rowOff>
    </xdr:from>
    <xdr:to>
      <xdr:col>116</xdr:col>
      <xdr:colOff>63500</xdr:colOff>
      <xdr:row>30</xdr:row>
      <xdr:rowOff>142177</xdr:rowOff>
    </xdr:to>
    <xdr:cxnSp macro="">
      <xdr:nvCxnSpPr>
        <xdr:cNvPr id="765" name="直線コネクタ 764"/>
        <xdr:cNvCxnSpPr/>
      </xdr:nvCxnSpPr>
      <xdr:spPr>
        <a:xfrm flipV="1">
          <a:off x="21323300" y="5118798"/>
          <a:ext cx="838200" cy="16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148290</xdr:rowOff>
    </xdr:from>
    <xdr:ext cx="469744" cy="259045"/>
    <xdr:sp macro="" textlink="">
      <xdr:nvSpPr>
        <xdr:cNvPr id="766" name="諸支出金平均値テキスト"/>
        <xdr:cNvSpPr txBox="1"/>
      </xdr:nvSpPr>
      <xdr:spPr>
        <a:xfrm>
          <a:off x="22212300" y="6320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169863</xdr:rowOff>
    </xdr:from>
    <xdr:to>
      <xdr:col>116</xdr:col>
      <xdr:colOff>114300</xdr:colOff>
      <xdr:row>37</xdr:row>
      <xdr:rowOff>100013</xdr:rowOff>
    </xdr:to>
    <xdr:sp macro="" textlink="">
      <xdr:nvSpPr>
        <xdr:cNvPr id="767" name="フローチャート: 判断 766"/>
        <xdr:cNvSpPr/>
      </xdr:nvSpPr>
      <xdr:spPr>
        <a:xfrm>
          <a:off x="22110700" y="634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142177</xdr:rowOff>
    </xdr:from>
    <xdr:to>
      <xdr:col>111</xdr:col>
      <xdr:colOff>177800</xdr:colOff>
      <xdr:row>39</xdr:row>
      <xdr:rowOff>44450</xdr:rowOff>
    </xdr:to>
    <xdr:cxnSp macro="">
      <xdr:nvCxnSpPr>
        <xdr:cNvPr id="768" name="直線コネクタ 767"/>
        <xdr:cNvCxnSpPr/>
      </xdr:nvCxnSpPr>
      <xdr:spPr>
        <a:xfrm flipV="1">
          <a:off x="20434300" y="5285677"/>
          <a:ext cx="889000" cy="144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18605</xdr:rowOff>
    </xdr:from>
    <xdr:to>
      <xdr:col>112</xdr:col>
      <xdr:colOff>38100</xdr:colOff>
      <xdr:row>37</xdr:row>
      <xdr:rowOff>120205</xdr:rowOff>
    </xdr:to>
    <xdr:sp macro="" textlink="">
      <xdr:nvSpPr>
        <xdr:cNvPr id="769" name="フローチャート: 判断 768"/>
        <xdr:cNvSpPr/>
      </xdr:nvSpPr>
      <xdr:spPr>
        <a:xfrm>
          <a:off x="212725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111332</xdr:rowOff>
    </xdr:from>
    <xdr:ext cx="469744" cy="259045"/>
    <xdr:sp macro="" textlink="">
      <xdr:nvSpPr>
        <xdr:cNvPr id="770" name="テキスト ボックス 769"/>
        <xdr:cNvSpPr txBox="1"/>
      </xdr:nvSpPr>
      <xdr:spPr>
        <a:xfrm>
          <a:off x="21088428" y="645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38544</xdr:rowOff>
    </xdr:from>
    <xdr:to>
      <xdr:col>107</xdr:col>
      <xdr:colOff>50800</xdr:colOff>
      <xdr:row>39</xdr:row>
      <xdr:rowOff>44450</xdr:rowOff>
    </xdr:to>
    <xdr:cxnSp macro="">
      <xdr:nvCxnSpPr>
        <xdr:cNvPr id="771" name="直線コネクタ 770"/>
        <xdr:cNvCxnSpPr/>
      </xdr:nvCxnSpPr>
      <xdr:spPr>
        <a:xfrm>
          <a:off x="19545300" y="6725094"/>
          <a:ext cx="8890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133668</xdr:rowOff>
    </xdr:from>
    <xdr:to>
      <xdr:col>107</xdr:col>
      <xdr:colOff>101600</xdr:colOff>
      <xdr:row>39</xdr:row>
      <xdr:rowOff>63818</xdr:rowOff>
    </xdr:to>
    <xdr:sp macro="" textlink="">
      <xdr:nvSpPr>
        <xdr:cNvPr id="772" name="フローチャート: 判断 771"/>
        <xdr:cNvSpPr/>
      </xdr:nvSpPr>
      <xdr:spPr>
        <a:xfrm>
          <a:off x="20383500" y="66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80344</xdr:rowOff>
    </xdr:from>
    <xdr:ext cx="378565" cy="259045"/>
    <xdr:sp macro="" textlink="">
      <xdr:nvSpPr>
        <xdr:cNvPr id="773" name="テキスト ボックス 772"/>
        <xdr:cNvSpPr txBox="1"/>
      </xdr:nvSpPr>
      <xdr:spPr>
        <a:xfrm>
          <a:off x="20245017" y="6423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38544</xdr:rowOff>
    </xdr:from>
    <xdr:to>
      <xdr:col>102</xdr:col>
      <xdr:colOff>114300</xdr:colOff>
      <xdr:row>39</xdr:row>
      <xdr:rowOff>44450</xdr:rowOff>
    </xdr:to>
    <xdr:cxnSp macro="">
      <xdr:nvCxnSpPr>
        <xdr:cNvPr id="774" name="直線コネクタ 773"/>
        <xdr:cNvCxnSpPr/>
      </xdr:nvCxnSpPr>
      <xdr:spPr>
        <a:xfrm flipV="1">
          <a:off x="18656300" y="6725094"/>
          <a:ext cx="8890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137096</xdr:rowOff>
    </xdr:from>
    <xdr:to>
      <xdr:col>102</xdr:col>
      <xdr:colOff>165100</xdr:colOff>
      <xdr:row>39</xdr:row>
      <xdr:rowOff>67246</xdr:rowOff>
    </xdr:to>
    <xdr:sp macro="" textlink="">
      <xdr:nvSpPr>
        <xdr:cNvPr id="775" name="フローチャート: 判断 774"/>
        <xdr:cNvSpPr/>
      </xdr:nvSpPr>
      <xdr:spPr>
        <a:xfrm>
          <a:off x="19494500" y="665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83774</xdr:rowOff>
    </xdr:from>
    <xdr:ext cx="378565" cy="259045"/>
    <xdr:sp macro="" textlink="">
      <xdr:nvSpPr>
        <xdr:cNvPr id="776" name="テキスト ボックス 775"/>
        <xdr:cNvSpPr txBox="1"/>
      </xdr:nvSpPr>
      <xdr:spPr>
        <a:xfrm>
          <a:off x="19356017" y="6427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145097</xdr:rowOff>
    </xdr:from>
    <xdr:to>
      <xdr:col>98</xdr:col>
      <xdr:colOff>38100</xdr:colOff>
      <xdr:row>39</xdr:row>
      <xdr:rowOff>75247</xdr:rowOff>
    </xdr:to>
    <xdr:sp macro="" textlink="">
      <xdr:nvSpPr>
        <xdr:cNvPr id="777" name="フローチャート: 判断 776"/>
        <xdr:cNvSpPr/>
      </xdr:nvSpPr>
      <xdr:spPr>
        <a:xfrm>
          <a:off x="18605500" y="666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91774</xdr:rowOff>
    </xdr:from>
    <xdr:ext cx="378565" cy="259045"/>
    <xdr:sp macro="" textlink="">
      <xdr:nvSpPr>
        <xdr:cNvPr id="778" name="テキスト ボックス 777"/>
        <xdr:cNvSpPr txBox="1"/>
      </xdr:nvSpPr>
      <xdr:spPr>
        <a:xfrm>
          <a:off x="18467017" y="6435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29</xdr:row>
      <xdr:rowOff>95948</xdr:rowOff>
    </xdr:from>
    <xdr:to>
      <xdr:col>116</xdr:col>
      <xdr:colOff>114300</xdr:colOff>
      <xdr:row>30</xdr:row>
      <xdr:rowOff>26098</xdr:rowOff>
    </xdr:to>
    <xdr:sp macro="" textlink="">
      <xdr:nvSpPr>
        <xdr:cNvPr id="784" name="楕円 783"/>
        <xdr:cNvSpPr/>
      </xdr:nvSpPr>
      <xdr:spPr>
        <a:xfrm>
          <a:off x="22110700" y="506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48975</xdr:rowOff>
    </xdr:from>
    <xdr:ext cx="469744" cy="259045"/>
    <xdr:sp macro="" textlink="">
      <xdr:nvSpPr>
        <xdr:cNvPr id="785" name="諸支出金該当値テキスト"/>
        <xdr:cNvSpPr txBox="1"/>
      </xdr:nvSpPr>
      <xdr:spPr>
        <a:xfrm>
          <a:off x="22212300" y="502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91377</xdr:rowOff>
    </xdr:from>
    <xdr:to>
      <xdr:col>112</xdr:col>
      <xdr:colOff>38100</xdr:colOff>
      <xdr:row>31</xdr:row>
      <xdr:rowOff>21527</xdr:rowOff>
    </xdr:to>
    <xdr:sp macro="" textlink="">
      <xdr:nvSpPr>
        <xdr:cNvPr id="786" name="楕円 785"/>
        <xdr:cNvSpPr/>
      </xdr:nvSpPr>
      <xdr:spPr>
        <a:xfrm>
          <a:off x="21272500" y="523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38054</xdr:rowOff>
    </xdr:from>
    <xdr:ext cx="469744" cy="259045"/>
    <xdr:sp macro="" textlink="">
      <xdr:nvSpPr>
        <xdr:cNvPr id="787" name="テキスト ボックス 786"/>
        <xdr:cNvSpPr txBox="1"/>
      </xdr:nvSpPr>
      <xdr:spPr>
        <a:xfrm>
          <a:off x="21088428" y="5010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8" name="楕円 78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9" name="テキスト ボックス 78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159194</xdr:rowOff>
    </xdr:from>
    <xdr:to>
      <xdr:col>102</xdr:col>
      <xdr:colOff>165100</xdr:colOff>
      <xdr:row>39</xdr:row>
      <xdr:rowOff>89344</xdr:rowOff>
    </xdr:to>
    <xdr:sp macro="" textlink="">
      <xdr:nvSpPr>
        <xdr:cNvPr id="790" name="楕円 789"/>
        <xdr:cNvSpPr/>
      </xdr:nvSpPr>
      <xdr:spPr>
        <a:xfrm>
          <a:off x="19494500" y="66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80471</xdr:rowOff>
    </xdr:from>
    <xdr:ext cx="313932" cy="259045"/>
    <xdr:sp macro="" textlink="">
      <xdr:nvSpPr>
        <xdr:cNvPr id="791" name="テキスト ボックス 790"/>
        <xdr:cNvSpPr txBox="1"/>
      </xdr:nvSpPr>
      <xdr:spPr>
        <a:xfrm>
          <a:off x="19388333" y="67670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92" name="楕円 79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3" name="テキスト ボックス 79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及び教育費，諸支出金を除いた全ての目的別歳出において，類似団体平均を下回っている。前年度と比較し増加の大きい教育費については住民一人当たり５２，０８８円となっており，ほぼ類似団体平均並みである。これは平成３０年度から令和元年度にかけての２ヵ年継続事業である給食センター施設更新事業が要因である。２ヵ年継続事業であるため，来年度も教育費については類似団体平均を上回ることが予想される。また前年度から大きく増加した諸支出金においては，今年度も普通財産取得費の影響により８７６円の増となった。今後も事業費等の精査や人件費の抑制を行い，無駄のない適正規模の財政運営を行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茨城県八千代町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a:t>
          </a:r>
          <a:r>
            <a:rPr kumimoji="1" lang="ja-JP" altLang="en-US" sz="1000">
              <a:latin typeface="ＭＳ ゴシック" pitchFamily="49" charset="-128"/>
              <a:ea typeface="ＭＳ ゴシック" pitchFamily="49" charset="-128"/>
            </a:rPr>
            <a:t>財政調整基金残高については前年度から０．２９ポイント低下の１７．３８％となっている。財政調整基金残高は多少の前後はあるものの，標準財政規模に対して１７％前後で推移しており，今後積立状況の公表や，基金の効率的な管理・運用に努めていくが，大規模災害等の備えのため，適正規模の積立ては必要と考えられる。また，実質収支額については標準財政規模に対して概ね９％前後で推移しているが，近年は減少傾向にある。３～５％が適当であるとされる中，今後もこのような数値で継続していくものと思われる。実質単年度収支については前年度に比べて１．３５ポイント低下しているが，平成３０年度の財政調整基金は同額を積立及び取崩ししているため、これは平成３０年度から令和元年度にかけての２ヵ年継続事業である給食センター施設更新事業の影響により単年度収支が減となったことが要因であると考え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茨城県八千代町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各年度で赤字は発生しておらず，連結実質赤字比率は算出されない状況である。今後は各会計とも独立採算の原則に立ち返り，国民健康保険などについても歳出に見合った保険料の適正化を図り，また，下水道事業，農業集落排水事業での地方債発行を抑制するなど，普通会計の負担を軽減するよう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R1" zoomScale="75" zoomScaleNormal="75" workbookViewId="0">
      <selection activeCell="BY42" sqref="BY42:CM42"/>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78</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79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80</v>
      </c>
      <c r="C3" s="440"/>
      <c r="D3" s="440"/>
      <c r="E3" s="441"/>
      <c r="F3" s="441"/>
      <c r="G3" s="441"/>
      <c r="H3" s="441"/>
      <c r="I3" s="441"/>
      <c r="J3" s="441"/>
      <c r="K3" s="441"/>
      <c r="L3" s="441" t="s">
        <v>81</v>
      </c>
      <c r="M3" s="441"/>
      <c r="N3" s="441"/>
      <c r="O3" s="441"/>
      <c r="P3" s="441"/>
      <c r="Q3" s="441"/>
      <c r="R3" s="448"/>
      <c r="S3" s="448"/>
      <c r="T3" s="448"/>
      <c r="U3" s="448"/>
      <c r="V3" s="449"/>
      <c r="W3" s="423" t="s">
        <v>82</v>
      </c>
      <c r="X3" s="424"/>
      <c r="Y3" s="424"/>
      <c r="Z3" s="424"/>
      <c r="AA3" s="424"/>
      <c r="AB3" s="440"/>
      <c r="AC3" s="448" t="s">
        <v>83</v>
      </c>
      <c r="AD3" s="424"/>
      <c r="AE3" s="424"/>
      <c r="AF3" s="424"/>
      <c r="AG3" s="424"/>
      <c r="AH3" s="424"/>
      <c r="AI3" s="424"/>
      <c r="AJ3" s="424"/>
      <c r="AK3" s="424"/>
      <c r="AL3" s="425"/>
      <c r="AM3" s="423" t="s">
        <v>84</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85</v>
      </c>
      <c r="BO3" s="424"/>
      <c r="BP3" s="424"/>
      <c r="BQ3" s="424"/>
      <c r="BR3" s="424"/>
      <c r="BS3" s="424"/>
      <c r="BT3" s="424"/>
      <c r="BU3" s="425"/>
      <c r="BV3" s="423" t="s">
        <v>86</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87</v>
      </c>
      <c r="CU3" s="424"/>
      <c r="CV3" s="424"/>
      <c r="CW3" s="424"/>
      <c r="CX3" s="424"/>
      <c r="CY3" s="424"/>
      <c r="CZ3" s="424"/>
      <c r="DA3" s="425"/>
      <c r="DB3" s="423" t="s">
        <v>88</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89</v>
      </c>
      <c r="AZ4" s="427"/>
      <c r="BA4" s="427"/>
      <c r="BB4" s="427"/>
      <c r="BC4" s="427"/>
      <c r="BD4" s="427"/>
      <c r="BE4" s="427"/>
      <c r="BF4" s="427"/>
      <c r="BG4" s="427"/>
      <c r="BH4" s="427"/>
      <c r="BI4" s="427"/>
      <c r="BJ4" s="427"/>
      <c r="BK4" s="427"/>
      <c r="BL4" s="427"/>
      <c r="BM4" s="428"/>
      <c r="BN4" s="429">
        <v>8605265</v>
      </c>
      <c r="BO4" s="430"/>
      <c r="BP4" s="430"/>
      <c r="BQ4" s="430"/>
      <c r="BR4" s="430"/>
      <c r="BS4" s="430"/>
      <c r="BT4" s="430"/>
      <c r="BU4" s="431"/>
      <c r="BV4" s="429">
        <v>8264968</v>
      </c>
      <c r="BW4" s="430"/>
      <c r="BX4" s="430"/>
      <c r="BY4" s="430"/>
      <c r="BZ4" s="430"/>
      <c r="CA4" s="430"/>
      <c r="CB4" s="430"/>
      <c r="CC4" s="431"/>
      <c r="CD4" s="432" t="s">
        <v>90</v>
      </c>
      <c r="CE4" s="433"/>
      <c r="CF4" s="433"/>
      <c r="CG4" s="433"/>
      <c r="CH4" s="433"/>
      <c r="CI4" s="433"/>
      <c r="CJ4" s="433"/>
      <c r="CK4" s="433"/>
      <c r="CL4" s="433"/>
      <c r="CM4" s="433"/>
      <c r="CN4" s="433"/>
      <c r="CO4" s="433"/>
      <c r="CP4" s="433"/>
      <c r="CQ4" s="433"/>
      <c r="CR4" s="433"/>
      <c r="CS4" s="434"/>
      <c r="CT4" s="435">
        <v>8.5</v>
      </c>
      <c r="CU4" s="436"/>
      <c r="CV4" s="436"/>
      <c r="CW4" s="436"/>
      <c r="CX4" s="436"/>
      <c r="CY4" s="436"/>
      <c r="CZ4" s="436"/>
      <c r="DA4" s="437"/>
      <c r="DB4" s="435">
        <v>9.6</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91</v>
      </c>
      <c r="AN5" s="496"/>
      <c r="AO5" s="496"/>
      <c r="AP5" s="496"/>
      <c r="AQ5" s="496"/>
      <c r="AR5" s="496"/>
      <c r="AS5" s="496"/>
      <c r="AT5" s="497"/>
      <c r="AU5" s="498" t="s">
        <v>92</v>
      </c>
      <c r="AV5" s="499"/>
      <c r="AW5" s="499"/>
      <c r="AX5" s="499"/>
      <c r="AY5" s="500" t="s">
        <v>93</v>
      </c>
      <c r="AZ5" s="501"/>
      <c r="BA5" s="501"/>
      <c r="BB5" s="501"/>
      <c r="BC5" s="501"/>
      <c r="BD5" s="501"/>
      <c r="BE5" s="501"/>
      <c r="BF5" s="501"/>
      <c r="BG5" s="501"/>
      <c r="BH5" s="501"/>
      <c r="BI5" s="501"/>
      <c r="BJ5" s="501"/>
      <c r="BK5" s="501"/>
      <c r="BL5" s="501"/>
      <c r="BM5" s="502"/>
      <c r="BN5" s="466">
        <v>8113935</v>
      </c>
      <c r="BO5" s="467"/>
      <c r="BP5" s="467"/>
      <c r="BQ5" s="467"/>
      <c r="BR5" s="467"/>
      <c r="BS5" s="467"/>
      <c r="BT5" s="467"/>
      <c r="BU5" s="468"/>
      <c r="BV5" s="466">
        <v>7766270</v>
      </c>
      <c r="BW5" s="467"/>
      <c r="BX5" s="467"/>
      <c r="BY5" s="467"/>
      <c r="BZ5" s="467"/>
      <c r="CA5" s="467"/>
      <c r="CB5" s="467"/>
      <c r="CC5" s="468"/>
      <c r="CD5" s="469" t="s">
        <v>94</v>
      </c>
      <c r="CE5" s="470"/>
      <c r="CF5" s="470"/>
      <c r="CG5" s="470"/>
      <c r="CH5" s="470"/>
      <c r="CI5" s="470"/>
      <c r="CJ5" s="470"/>
      <c r="CK5" s="470"/>
      <c r="CL5" s="470"/>
      <c r="CM5" s="470"/>
      <c r="CN5" s="470"/>
      <c r="CO5" s="470"/>
      <c r="CP5" s="470"/>
      <c r="CQ5" s="470"/>
      <c r="CR5" s="470"/>
      <c r="CS5" s="471"/>
      <c r="CT5" s="463">
        <v>94</v>
      </c>
      <c r="CU5" s="464"/>
      <c r="CV5" s="464"/>
      <c r="CW5" s="464"/>
      <c r="CX5" s="464"/>
      <c r="CY5" s="464"/>
      <c r="CZ5" s="464"/>
      <c r="DA5" s="465"/>
      <c r="DB5" s="463">
        <v>88.2</v>
      </c>
      <c r="DC5" s="464"/>
      <c r="DD5" s="464"/>
      <c r="DE5" s="464"/>
      <c r="DF5" s="464"/>
      <c r="DG5" s="464"/>
      <c r="DH5" s="464"/>
      <c r="DI5" s="465"/>
      <c r="DJ5" s="185"/>
      <c r="DK5" s="185"/>
      <c r="DL5" s="185"/>
      <c r="DM5" s="185"/>
      <c r="DN5" s="185"/>
      <c r="DO5" s="185"/>
    </row>
    <row r="6" spans="1:119" ht="18.75" customHeight="1" x14ac:dyDescent="0.15">
      <c r="A6" s="186"/>
      <c r="B6" s="472" t="s">
        <v>95</v>
      </c>
      <c r="C6" s="473"/>
      <c r="D6" s="473"/>
      <c r="E6" s="474"/>
      <c r="F6" s="474"/>
      <c r="G6" s="474"/>
      <c r="H6" s="474"/>
      <c r="I6" s="474"/>
      <c r="J6" s="474"/>
      <c r="K6" s="474"/>
      <c r="L6" s="474" t="s">
        <v>96</v>
      </c>
      <c r="M6" s="474"/>
      <c r="N6" s="474"/>
      <c r="O6" s="474"/>
      <c r="P6" s="474"/>
      <c r="Q6" s="474"/>
      <c r="R6" s="478"/>
      <c r="S6" s="478"/>
      <c r="T6" s="478"/>
      <c r="U6" s="478"/>
      <c r="V6" s="479"/>
      <c r="W6" s="482" t="s">
        <v>97</v>
      </c>
      <c r="X6" s="483"/>
      <c r="Y6" s="483"/>
      <c r="Z6" s="483"/>
      <c r="AA6" s="483"/>
      <c r="AB6" s="473"/>
      <c r="AC6" s="486" t="s">
        <v>98</v>
      </c>
      <c r="AD6" s="487"/>
      <c r="AE6" s="487"/>
      <c r="AF6" s="487"/>
      <c r="AG6" s="487"/>
      <c r="AH6" s="487"/>
      <c r="AI6" s="487"/>
      <c r="AJ6" s="487"/>
      <c r="AK6" s="487"/>
      <c r="AL6" s="488"/>
      <c r="AM6" s="495" t="s">
        <v>99</v>
      </c>
      <c r="AN6" s="496"/>
      <c r="AO6" s="496"/>
      <c r="AP6" s="496"/>
      <c r="AQ6" s="496"/>
      <c r="AR6" s="496"/>
      <c r="AS6" s="496"/>
      <c r="AT6" s="497"/>
      <c r="AU6" s="498" t="s">
        <v>92</v>
      </c>
      <c r="AV6" s="499"/>
      <c r="AW6" s="499"/>
      <c r="AX6" s="499"/>
      <c r="AY6" s="500" t="s">
        <v>100</v>
      </c>
      <c r="AZ6" s="501"/>
      <c r="BA6" s="501"/>
      <c r="BB6" s="501"/>
      <c r="BC6" s="501"/>
      <c r="BD6" s="501"/>
      <c r="BE6" s="501"/>
      <c r="BF6" s="501"/>
      <c r="BG6" s="501"/>
      <c r="BH6" s="501"/>
      <c r="BI6" s="501"/>
      <c r="BJ6" s="501"/>
      <c r="BK6" s="501"/>
      <c r="BL6" s="501"/>
      <c r="BM6" s="502"/>
      <c r="BN6" s="466">
        <v>491330</v>
      </c>
      <c r="BO6" s="467"/>
      <c r="BP6" s="467"/>
      <c r="BQ6" s="467"/>
      <c r="BR6" s="467"/>
      <c r="BS6" s="467"/>
      <c r="BT6" s="467"/>
      <c r="BU6" s="468"/>
      <c r="BV6" s="466">
        <v>498698</v>
      </c>
      <c r="BW6" s="467"/>
      <c r="BX6" s="467"/>
      <c r="BY6" s="467"/>
      <c r="BZ6" s="467"/>
      <c r="CA6" s="467"/>
      <c r="CB6" s="467"/>
      <c r="CC6" s="468"/>
      <c r="CD6" s="469" t="s">
        <v>101</v>
      </c>
      <c r="CE6" s="470"/>
      <c r="CF6" s="470"/>
      <c r="CG6" s="470"/>
      <c r="CH6" s="470"/>
      <c r="CI6" s="470"/>
      <c r="CJ6" s="470"/>
      <c r="CK6" s="470"/>
      <c r="CL6" s="470"/>
      <c r="CM6" s="470"/>
      <c r="CN6" s="470"/>
      <c r="CO6" s="470"/>
      <c r="CP6" s="470"/>
      <c r="CQ6" s="470"/>
      <c r="CR6" s="470"/>
      <c r="CS6" s="471"/>
      <c r="CT6" s="503">
        <v>99.5</v>
      </c>
      <c r="CU6" s="504"/>
      <c r="CV6" s="504"/>
      <c r="CW6" s="504"/>
      <c r="CX6" s="504"/>
      <c r="CY6" s="504"/>
      <c r="CZ6" s="504"/>
      <c r="DA6" s="505"/>
      <c r="DB6" s="503">
        <v>93.8</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102</v>
      </c>
      <c r="AN7" s="496"/>
      <c r="AO7" s="496"/>
      <c r="AP7" s="496"/>
      <c r="AQ7" s="496"/>
      <c r="AR7" s="496"/>
      <c r="AS7" s="496"/>
      <c r="AT7" s="497"/>
      <c r="AU7" s="498" t="s">
        <v>92</v>
      </c>
      <c r="AV7" s="499"/>
      <c r="AW7" s="499"/>
      <c r="AX7" s="499"/>
      <c r="AY7" s="500" t="s">
        <v>103</v>
      </c>
      <c r="AZ7" s="501"/>
      <c r="BA7" s="501"/>
      <c r="BB7" s="501"/>
      <c r="BC7" s="501"/>
      <c r="BD7" s="501"/>
      <c r="BE7" s="501"/>
      <c r="BF7" s="501"/>
      <c r="BG7" s="501"/>
      <c r="BH7" s="501"/>
      <c r="BI7" s="501"/>
      <c r="BJ7" s="501"/>
      <c r="BK7" s="501"/>
      <c r="BL7" s="501"/>
      <c r="BM7" s="502"/>
      <c r="BN7" s="466">
        <v>46756</v>
      </c>
      <c r="BO7" s="467"/>
      <c r="BP7" s="467"/>
      <c r="BQ7" s="467"/>
      <c r="BR7" s="467"/>
      <c r="BS7" s="467"/>
      <c r="BT7" s="467"/>
      <c r="BU7" s="468"/>
      <c r="BV7" s="466">
        <v>6873</v>
      </c>
      <c r="BW7" s="467"/>
      <c r="BX7" s="467"/>
      <c r="BY7" s="467"/>
      <c r="BZ7" s="467"/>
      <c r="CA7" s="467"/>
      <c r="CB7" s="467"/>
      <c r="CC7" s="468"/>
      <c r="CD7" s="469" t="s">
        <v>104</v>
      </c>
      <c r="CE7" s="470"/>
      <c r="CF7" s="470"/>
      <c r="CG7" s="470"/>
      <c r="CH7" s="470"/>
      <c r="CI7" s="470"/>
      <c r="CJ7" s="470"/>
      <c r="CK7" s="470"/>
      <c r="CL7" s="470"/>
      <c r="CM7" s="470"/>
      <c r="CN7" s="470"/>
      <c r="CO7" s="470"/>
      <c r="CP7" s="470"/>
      <c r="CQ7" s="470"/>
      <c r="CR7" s="470"/>
      <c r="CS7" s="471"/>
      <c r="CT7" s="466">
        <v>5228453</v>
      </c>
      <c r="CU7" s="467"/>
      <c r="CV7" s="467"/>
      <c r="CW7" s="467"/>
      <c r="CX7" s="467"/>
      <c r="CY7" s="467"/>
      <c r="CZ7" s="467"/>
      <c r="DA7" s="468"/>
      <c r="DB7" s="466">
        <v>5142809</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105</v>
      </c>
      <c r="AN8" s="496"/>
      <c r="AO8" s="496"/>
      <c r="AP8" s="496"/>
      <c r="AQ8" s="496"/>
      <c r="AR8" s="496"/>
      <c r="AS8" s="496"/>
      <c r="AT8" s="497"/>
      <c r="AU8" s="498" t="s">
        <v>92</v>
      </c>
      <c r="AV8" s="499"/>
      <c r="AW8" s="499"/>
      <c r="AX8" s="499"/>
      <c r="AY8" s="500" t="s">
        <v>106</v>
      </c>
      <c r="AZ8" s="501"/>
      <c r="BA8" s="501"/>
      <c r="BB8" s="501"/>
      <c r="BC8" s="501"/>
      <c r="BD8" s="501"/>
      <c r="BE8" s="501"/>
      <c r="BF8" s="501"/>
      <c r="BG8" s="501"/>
      <c r="BH8" s="501"/>
      <c r="BI8" s="501"/>
      <c r="BJ8" s="501"/>
      <c r="BK8" s="501"/>
      <c r="BL8" s="501"/>
      <c r="BM8" s="502"/>
      <c r="BN8" s="466">
        <v>444574</v>
      </c>
      <c r="BO8" s="467"/>
      <c r="BP8" s="467"/>
      <c r="BQ8" s="467"/>
      <c r="BR8" s="467"/>
      <c r="BS8" s="467"/>
      <c r="BT8" s="467"/>
      <c r="BU8" s="468"/>
      <c r="BV8" s="466">
        <v>491825</v>
      </c>
      <c r="BW8" s="467"/>
      <c r="BX8" s="467"/>
      <c r="BY8" s="467"/>
      <c r="BZ8" s="467"/>
      <c r="CA8" s="467"/>
      <c r="CB8" s="467"/>
      <c r="CC8" s="468"/>
      <c r="CD8" s="469" t="s">
        <v>107</v>
      </c>
      <c r="CE8" s="470"/>
      <c r="CF8" s="470"/>
      <c r="CG8" s="470"/>
      <c r="CH8" s="470"/>
      <c r="CI8" s="470"/>
      <c r="CJ8" s="470"/>
      <c r="CK8" s="470"/>
      <c r="CL8" s="470"/>
      <c r="CM8" s="470"/>
      <c r="CN8" s="470"/>
      <c r="CO8" s="470"/>
      <c r="CP8" s="470"/>
      <c r="CQ8" s="470"/>
      <c r="CR8" s="470"/>
      <c r="CS8" s="471"/>
      <c r="CT8" s="506">
        <v>0.62</v>
      </c>
      <c r="CU8" s="507"/>
      <c r="CV8" s="507"/>
      <c r="CW8" s="507"/>
      <c r="CX8" s="507"/>
      <c r="CY8" s="507"/>
      <c r="CZ8" s="507"/>
      <c r="DA8" s="508"/>
      <c r="DB8" s="506">
        <v>0.6</v>
      </c>
      <c r="DC8" s="507"/>
      <c r="DD8" s="507"/>
      <c r="DE8" s="507"/>
      <c r="DF8" s="507"/>
      <c r="DG8" s="507"/>
      <c r="DH8" s="507"/>
      <c r="DI8" s="508"/>
      <c r="DJ8" s="185"/>
      <c r="DK8" s="185"/>
      <c r="DL8" s="185"/>
      <c r="DM8" s="185"/>
      <c r="DN8" s="185"/>
      <c r="DO8" s="185"/>
    </row>
    <row r="9" spans="1:119" ht="18.75" customHeight="1" thickBot="1" x14ac:dyDescent="0.2">
      <c r="A9" s="186"/>
      <c r="B9" s="460" t="s">
        <v>108</v>
      </c>
      <c r="C9" s="461"/>
      <c r="D9" s="461"/>
      <c r="E9" s="461"/>
      <c r="F9" s="461"/>
      <c r="G9" s="461"/>
      <c r="H9" s="461"/>
      <c r="I9" s="461"/>
      <c r="J9" s="461"/>
      <c r="K9" s="509"/>
      <c r="L9" s="510" t="s">
        <v>109</v>
      </c>
      <c r="M9" s="511"/>
      <c r="N9" s="511"/>
      <c r="O9" s="511"/>
      <c r="P9" s="511"/>
      <c r="Q9" s="512"/>
      <c r="R9" s="513">
        <v>22021</v>
      </c>
      <c r="S9" s="514"/>
      <c r="T9" s="514"/>
      <c r="U9" s="514"/>
      <c r="V9" s="515"/>
      <c r="W9" s="423" t="s">
        <v>110</v>
      </c>
      <c r="X9" s="424"/>
      <c r="Y9" s="424"/>
      <c r="Z9" s="424"/>
      <c r="AA9" s="424"/>
      <c r="AB9" s="424"/>
      <c r="AC9" s="424"/>
      <c r="AD9" s="424"/>
      <c r="AE9" s="424"/>
      <c r="AF9" s="424"/>
      <c r="AG9" s="424"/>
      <c r="AH9" s="424"/>
      <c r="AI9" s="424"/>
      <c r="AJ9" s="424"/>
      <c r="AK9" s="424"/>
      <c r="AL9" s="425"/>
      <c r="AM9" s="495" t="s">
        <v>111</v>
      </c>
      <c r="AN9" s="496"/>
      <c r="AO9" s="496"/>
      <c r="AP9" s="496"/>
      <c r="AQ9" s="496"/>
      <c r="AR9" s="496"/>
      <c r="AS9" s="496"/>
      <c r="AT9" s="497"/>
      <c r="AU9" s="498" t="s">
        <v>112</v>
      </c>
      <c r="AV9" s="499"/>
      <c r="AW9" s="499"/>
      <c r="AX9" s="499"/>
      <c r="AY9" s="500" t="s">
        <v>113</v>
      </c>
      <c r="AZ9" s="501"/>
      <c r="BA9" s="501"/>
      <c r="BB9" s="501"/>
      <c r="BC9" s="501"/>
      <c r="BD9" s="501"/>
      <c r="BE9" s="501"/>
      <c r="BF9" s="501"/>
      <c r="BG9" s="501"/>
      <c r="BH9" s="501"/>
      <c r="BI9" s="501"/>
      <c r="BJ9" s="501"/>
      <c r="BK9" s="501"/>
      <c r="BL9" s="501"/>
      <c r="BM9" s="502"/>
      <c r="BN9" s="466">
        <v>-47251</v>
      </c>
      <c r="BO9" s="467"/>
      <c r="BP9" s="467"/>
      <c r="BQ9" s="467"/>
      <c r="BR9" s="467"/>
      <c r="BS9" s="467"/>
      <c r="BT9" s="467"/>
      <c r="BU9" s="468"/>
      <c r="BV9" s="466">
        <v>23749</v>
      </c>
      <c r="BW9" s="467"/>
      <c r="BX9" s="467"/>
      <c r="BY9" s="467"/>
      <c r="BZ9" s="467"/>
      <c r="CA9" s="467"/>
      <c r="CB9" s="467"/>
      <c r="CC9" s="468"/>
      <c r="CD9" s="469" t="s">
        <v>114</v>
      </c>
      <c r="CE9" s="470"/>
      <c r="CF9" s="470"/>
      <c r="CG9" s="470"/>
      <c r="CH9" s="470"/>
      <c r="CI9" s="470"/>
      <c r="CJ9" s="470"/>
      <c r="CK9" s="470"/>
      <c r="CL9" s="470"/>
      <c r="CM9" s="470"/>
      <c r="CN9" s="470"/>
      <c r="CO9" s="470"/>
      <c r="CP9" s="470"/>
      <c r="CQ9" s="470"/>
      <c r="CR9" s="470"/>
      <c r="CS9" s="471"/>
      <c r="CT9" s="463">
        <v>9.5</v>
      </c>
      <c r="CU9" s="464"/>
      <c r="CV9" s="464"/>
      <c r="CW9" s="464"/>
      <c r="CX9" s="464"/>
      <c r="CY9" s="464"/>
      <c r="CZ9" s="464"/>
      <c r="DA9" s="465"/>
      <c r="DB9" s="463">
        <v>9.3000000000000007</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115</v>
      </c>
      <c r="M10" s="496"/>
      <c r="N10" s="496"/>
      <c r="O10" s="496"/>
      <c r="P10" s="496"/>
      <c r="Q10" s="497"/>
      <c r="R10" s="517">
        <v>23106</v>
      </c>
      <c r="S10" s="518"/>
      <c r="T10" s="518"/>
      <c r="U10" s="518"/>
      <c r="V10" s="519"/>
      <c r="W10" s="454"/>
      <c r="X10" s="455"/>
      <c r="Y10" s="455"/>
      <c r="Z10" s="455"/>
      <c r="AA10" s="455"/>
      <c r="AB10" s="455"/>
      <c r="AC10" s="455"/>
      <c r="AD10" s="455"/>
      <c r="AE10" s="455"/>
      <c r="AF10" s="455"/>
      <c r="AG10" s="455"/>
      <c r="AH10" s="455"/>
      <c r="AI10" s="455"/>
      <c r="AJ10" s="455"/>
      <c r="AK10" s="455"/>
      <c r="AL10" s="458"/>
      <c r="AM10" s="495" t="s">
        <v>116</v>
      </c>
      <c r="AN10" s="496"/>
      <c r="AO10" s="496"/>
      <c r="AP10" s="496"/>
      <c r="AQ10" s="496"/>
      <c r="AR10" s="496"/>
      <c r="AS10" s="496"/>
      <c r="AT10" s="497"/>
      <c r="AU10" s="498" t="s">
        <v>92</v>
      </c>
      <c r="AV10" s="499"/>
      <c r="AW10" s="499"/>
      <c r="AX10" s="499"/>
      <c r="AY10" s="500" t="s">
        <v>117</v>
      </c>
      <c r="AZ10" s="501"/>
      <c r="BA10" s="501"/>
      <c r="BB10" s="501"/>
      <c r="BC10" s="501"/>
      <c r="BD10" s="501"/>
      <c r="BE10" s="501"/>
      <c r="BF10" s="501"/>
      <c r="BG10" s="501"/>
      <c r="BH10" s="501"/>
      <c r="BI10" s="501"/>
      <c r="BJ10" s="501"/>
      <c r="BK10" s="501"/>
      <c r="BL10" s="501"/>
      <c r="BM10" s="502"/>
      <c r="BN10" s="466">
        <v>87000</v>
      </c>
      <c r="BO10" s="467"/>
      <c r="BP10" s="467"/>
      <c r="BQ10" s="467"/>
      <c r="BR10" s="467"/>
      <c r="BS10" s="467"/>
      <c r="BT10" s="467"/>
      <c r="BU10" s="468"/>
      <c r="BV10" s="466">
        <v>36000</v>
      </c>
      <c r="BW10" s="467"/>
      <c r="BX10" s="467"/>
      <c r="BY10" s="467"/>
      <c r="BZ10" s="467"/>
      <c r="CA10" s="467"/>
      <c r="CB10" s="467"/>
      <c r="CC10" s="468"/>
      <c r="CD10" s="190" t="s">
        <v>118</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119</v>
      </c>
      <c r="M11" s="521"/>
      <c r="N11" s="521"/>
      <c r="O11" s="521"/>
      <c r="P11" s="521"/>
      <c r="Q11" s="522"/>
      <c r="R11" s="523" t="s">
        <v>120</v>
      </c>
      <c r="S11" s="524"/>
      <c r="T11" s="524"/>
      <c r="U11" s="524"/>
      <c r="V11" s="525"/>
      <c r="W11" s="454"/>
      <c r="X11" s="455"/>
      <c r="Y11" s="455"/>
      <c r="Z11" s="455"/>
      <c r="AA11" s="455"/>
      <c r="AB11" s="455"/>
      <c r="AC11" s="455"/>
      <c r="AD11" s="455"/>
      <c r="AE11" s="455"/>
      <c r="AF11" s="455"/>
      <c r="AG11" s="455"/>
      <c r="AH11" s="455"/>
      <c r="AI11" s="455"/>
      <c r="AJ11" s="455"/>
      <c r="AK11" s="455"/>
      <c r="AL11" s="458"/>
      <c r="AM11" s="495" t="s">
        <v>121</v>
      </c>
      <c r="AN11" s="496"/>
      <c r="AO11" s="496"/>
      <c r="AP11" s="496"/>
      <c r="AQ11" s="496"/>
      <c r="AR11" s="496"/>
      <c r="AS11" s="496"/>
      <c r="AT11" s="497"/>
      <c r="AU11" s="498" t="s">
        <v>92</v>
      </c>
      <c r="AV11" s="499"/>
      <c r="AW11" s="499"/>
      <c r="AX11" s="499"/>
      <c r="AY11" s="500" t="s">
        <v>122</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123</v>
      </c>
      <c r="CE11" s="470"/>
      <c r="CF11" s="470"/>
      <c r="CG11" s="470"/>
      <c r="CH11" s="470"/>
      <c r="CI11" s="470"/>
      <c r="CJ11" s="470"/>
      <c r="CK11" s="470"/>
      <c r="CL11" s="470"/>
      <c r="CM11" s="470"/>
      <c r="CN11" s="470"/>
      <c r="CO11" s="470"/>
      <c r="CP11" s="470"/>
      <c r="CQ11" s="470"/>
      <c r="CR11" s="470"/>
      <c r="CS11" s="471"/>
      <c r="CT11" s="506" t="s">
        <v>124</v>
      </c>
      <c r="CU11" s="507"/>
      <c r="CV11" s="507"/>
      <c r="CW11" s="507"/>
      <c r="CX11" s="507"/>
      <c r="CY11" s="507"/>
      <c r="CZ11" s="507"/>
      <c r="DA11" s="508"/>
      <c r="DB11" s="506" t="s">
        <v>125</v>
      </c>
      <c r="DC11" s="507"/>
      <c r="DD11" s="507"/>
      <c r="DE11" s="507"/>
      <c r="DF11" s="507"/>
      <c r="DG11" s="507"/>
      <c r="DH11" s="507"/>
      <c r="DI11" s="508"/>
      <c r="DJ11" s="185"/>
      <c r="DK11" s="185"/>
      <c r="DL11" s="185"/>
      <c r="DM11" s="185"/>
      <c r="DN11" s="185"/>
      <c r="DO11" s="185"/>
    </row>
    <row r="12" spans="1:119" ht="18.75" customHeight="1" x14ac:dyDescent="0.15">
      <c r="A12" s="186"/>
      <c r="B12" s="526" t="s">
        <v>126</v>
      </c>
      <c r="C12" s="527"/>
      <c r="D12" s="527"/>
      <c r="E12" s="527"/>
      <c r="F12" s="527"/>
      <c r="G12" s="527"/>
      <c r="H12" s="527"/>
      <c r="I12" s="527"/>
      <c r="J12" s="527"/>
      <c r="K12" s="528"/>
      <c r="L12" s="535" t="s">
        <v>127</v>
      </c>
      <c r="M12" s="536"/>
      <c r="N12" s="536"/>
      <c r="O12" s="536"/>
      <c r="P12" s="536"/>
      <c r="Q12" s="537"/>
      <c r="R12" s="538">
        <v>22286</v>
      </c>
      <c r="S12" s="539"/>
      <c r="T12" s="539"/>
      <c r="U12" s="539"/>
      <c r="V12" s="540"/>
      <c r="W12" s="541" t="s">
        <v>1</v>
      </c>
      <c r="X12" s="499"/>
      <c r="Y12" s="499"/>
      <c r="Z12" s="499"/>
      <c r="AA12" s="499"/>
      <c r="AB12" s="542"/>
      <c r="AC12" s="498" t="s">
        <v>128</v>
      </c>
      <c r="AD12" s="499"/>
      <c r="AE12" s="499"/>
      <c r="AF12" s="499"/>
      <c r="AG12" s="542"/>
      <c r="AH12" s="498" t="s">
        <v>129</v>
      </c>
      <c r="AI12" s="499"/>
      <c r="AJ12" s="499"/>
      <c r="AK12" s="499"/>
      <c r="AL12" s="543"/>
      <c r="AM12" s="495" t="s">
        <v>130</v>
      </c>
      <c r="AN12" s="496"/>
      <c r="AO12" s="496"/>
      <c r="AP12" s="496"/>
      <c r="AQ12" s="496"/>
      <c r="AR12" s="496"/>
      <c r="AS12" s="496"/>
      <c r="AT12" s="497"/>
      <c r="AU12" s="498" t="s">
        <v>131</v>
      </c>
      <c r="AV12" s="499"/>
      <c r="AW12" s="499"/>
      <c r="AX12" s="499"/>
      <c r="AY12" s="500" t="s">
        <v>132</v>
      </c>
      <c r="AZ12" s="501"/>
      <c r="BA12" s="501"/>
      <c r="BB12" s="501"/>
      <c r="BC12" s="501"/>
      <c r="BD12" s="501"/>
      <c r="BE12" s="501"/>
      <c r="BF12" s="501"/>
      <c r="BG12" s="501"/>
      <c r="BH12" s="501"/>
      <c r="BI12" s="501"/>
      <c r="BJ12" s="501"/>
      <c r="BK12" s="501"/>
      <c r="BL12" s="501"/>
      <c r="BM12" s="502"/>
      <c r="BN12" s="466">
        <v>87000</v>
      </c>
      <c r="BO12" s="467"/>
      <c r="BP12" s="467"/>
      <c r="BQ12" s="467"/>
      <c r="BR12" s="467"/>
      <c r="BS12" s="467"/>
      <c r="BT12" s="467"/>
      <c r="BU12" s="468"/>
      <c r="BV12" s="466">
        <v>36772</v>
      </c>
      <c r="BW12" s="467"/>
      <c r="BX12" s="467"/>
      <c r="BY12" s="467"/>
      <c r="BZ12" s="467"/>
      <c r="CA12" s="467"/>
      <c r="CB12" s="467"/>
      <c r="CC12" s="468"/>
      <c r="CD12" s="469" t="s">
        <v>133</v>
      </c>
      <c r="CE12" s="470"/>
      <c r="CF12" s="470"/>
      <c r="CG12" s="470"/>
      <c r="CH12" s="470"/>
      <c r="CI12" s="470"/>
      <c r="CJ12" s="470"/>
      <c r="CK12" s="470"/>
      <c r="CL12" s="470"/>
      <c r="CM12" s="470"/>
      <c r="CN12" s="470"/>
      <c r="CO12" s="470"/>
      <c r="CP12" s="470"/>
      <c r="CQ12" s="470"/>
      <c r="CR12" s="470"/>
      <c r="CS12" s="471"/>
      <c r="CT12" s="506" t="s">
        <v>134</v>
      </c>
      <c r="CU12" s="507"/>
      <c r="CV12" s="507"/>
      <c r="CW12" s="507"/>
      <c r="CX12" s="507"/>
      <c r="CY12" s="507"/>
      <c r="CZ12" s="507"/>
      <c r="DA12" s="508"/>
      <c r="DB12" s="506" t="s">
        <v>134</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135</v>
      </c>
      <c r="N13" s="555"/>
      <c r="O13" s="555"/>
      <c r="P13" s="555"/>
      <c r="Q13" s="556"/>
      <c r="R13" s="547">
        <v>21061</v>
      </c>
      <c r="S13" s="548"/>
      <c r="T13" s="548"/>
      <c r="U13" s="548"/>
      <c r="V13" s="549"/>
      <c r="W13" s="482" t="s">
        <v>136</v>
      </c>
      <c r="X13" s="483"/>
      <c r="Y13" s="483"/>
      <c r="Z13" s="483"/>
      <c r="AA13" s="483"/>
      <c r="AB13" s="473"/>
      <c r="AC13" s="517">
        <v>2360</v>
      </c>
      <c r="AD13" s="518"/>
      <c r="AE13" s="518"/>
      <c r="AF13" s="518"/>
      <c r="AG13" s="557"/>
      <c r="AH13" s="517">
        <v>2444</v>
      </c>
      <c r="AI13" s="518"/>
      <c r="AJ13" s="518"/>
      <c r="AK13" s="518"/>
      <c r="AL13" s="519"/>
      <c r="AM13" s="495" t="s">
        <v>137</v>
      </c>
      <c r="AN13" s="496"/>
      <c r="AO13" s="496"/>
      <c r="AP13" s="496"/>
      <c r="AQ13" s="496"/>
      <c r="AR13" s="496"/>
      <c r="AS13" s="496"/>
      <c r="AT13" s="497"/>
      <c r="AU13" s="498" t="s">
        <v>138</v>
      </c>
      <c r="AV13" s="499"/>
      <c r="AW13" s="499"/>
      <c r="AX13" s="499"/>
      <c r="AY13" s="500" t="s">
        <v>139</v>
      </c>
      <c r="AZ13" s="501"/>
      <c r="BA13" s="501"/>
      <c r="BB13" s="501"/>
      <c r="BC13" s="501"/>
      <c r="BD13" s="501"/>
      <c r="BE13" s="501"/>
      <c r="BF13" s="501"/>
      <c r="BG13" s="501"/>
      <c r="BH13" s="501"/>
      <c r="BI13" s="501"/>
      <c r="BJ13" s="501"/>
      <c r="BK13" s="501"/>
      <c r="BL13" s="501"/>
      <c r="BM13" s="502"/>
      <c r="BN13" s="466">
        <v>-47251</v>
      </c>
      <c r="BO13" s="467"/>
      <c r="BP13" s="467"/>
      <c r="BQ13" s="467"/>
      <c r="BR13" s="467"/>
      <c r="BS13" s="467"/>
      <c r="BT13" s="467"/>
      <c r="BU13" s="468"/>
      <c r="BV13" s="466">
        <v>22977</v>
      </c>
      <c r="BW13" s="467"/>
      <c r="BX13" s="467"/>
      <c r="BY13" s="467"/>
      <c r="BZ13" s="467"/>
      <c r="CA13" s="467"/>
      <c r="CB13" s="467"/>
      <c r="CC13" s="468"/>
      <c r="CD13" s="469" t="s">
        <v>140</v>
      </c>
      <c r="CE13" s="470"/>
      <c r="CF13" s="470"/>
      <c r="CG13" s="470"/>
      <c r="CH13" s="470"/>
      <c r="CI13" s="470"/>
      <c r="CJ13" s="470"/>
      <c r="CK13" s="470"/>
      <c r="CL13" s="470"/>
      <c r="CM13" s="470"/>
      <c r="CN13" s="470"/>
      <c r="CO13" s="470"/>
      <c r="CP13" s="470"/>
      <c r="CQ13" s="470"/>
      <c r="CR13" s="470"/>
      <c r="CS13" s="471"/>
      <c r="CT13" s="463">
        <v>6.8</v>
      </c>
      <c r="CU13" s="464"/>
      <c r="CV13" s="464"/>
      <c r="CW13" s="464"/>
      <c r="CX13" s="464"/>
      <c r="CY13" s="464"/>
      <c r="CZ13" s="464"/>
      <c r="DA13" s="465"/>
      <c r="DB13" s="463">
        <v>7.1</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141</v>
      </c>
      <c r="M14" s="545"/>
      <c r="N14" s="545"/>
      <c r="O14" s="545"/>
      <c r="P14" s="545"/>
      <c r="Q14" s="546"/>
      <c r="R14" s="547">
        <v>22722</v>
      </c>
      <c r="S14" s="548"/>
      <c r="T14" s="548"/>
      <c r="U14" s="548"/>
      <c r="V14" s="549"/>
      <c r="W14" s="456"/>
      <c r="X14" s="457"/>
      <c r="Y14" s="457"/>
      <c r="Z14" s="457"/>
      <c r="AA14" s="457"/>
      <c r="AB14" s="446"/>
      <c r="AC14" s="550">
        <v>20.6</v>
      </c>
      <c r="AD14" s="551"/>
      <c r="AE14" s="551"/>
      <c r="AF14" s="551"/>
      <c r="AG14" s="552"/>
      <c r="AH14" s="550">
        <v>21.2</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142</v>
      </c>
      <c r="CE14" s="559"/>
      <c r="CF14" s="559"/>
      <c r="CG14" s="559"/>
      <c r="CH14" s="559"/>
      <c r="CI14" s="559"/>
      <c r="CJ14" s="559"/>
      <c r="CK14" s="559"/>
      <c r="CL14" s="559"/>
      <c r="CM14" s="559"/>
      <c r="CN14" s="559"/>
      <c r="CO14" s="559"/>
      <c r="CP14" s="559"/>
      <c r="CQ14" s="559"/>
      <c r="CR14" s="559"/>
      <c r="CS14" s="560"/>
      <c r="CT14" s="561">
        <v>63</v>
      </c>
      <c r="CU14" s="562"/>
      <c r="CV14" s="562"/>
      <c r="CW14" s="562"/>
      <c r="CX14" s="562"/>
      <c r="CY14" s="562"/>
      <c r="CZ14" s="562"/>
      <c r="DA14" s="563"/>
      <c r="DB14" s="561">
        <v>66.599999999999994</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143</v>
      </c>
      <c r="N15" s="555"/>
      <c r="O15" s="555"/>
      <c r="P15" s="555"/>
      <c r="Q15" s="556"/>
      <c r="R15" s="547">
        <v>21464</v>
      </c>
      <c r="S15" s="548"/>
      <c r="T15" s="548"/>
      <c r="U15" s="548"/>
      <c r="V15" s="549"/>
      <c r="W15" s="482" t="s">
        <v>144</v>
      </c>
      <c r="X15" s="483"/>
      <c r="Y15" s="483"/>
      <c r="Z15" s="483"/>
      <c r="AA15" s="483"/>
      <c r="AB15" s="473"/>
      <c r="AC15" s="517">
        <v>4131</v>
      </c>
      <c r="AD15" s="518"/>
      <c r="AE15" s="518"/>
      <c r="AF15" s="518"/>
      <c r="AG15" s="557"/>
      <c r="AH15" s="517">
        <v>4159</v>
      </c>
      <c r="AI15" s="518"/>
      <c r="AJ15" s="518"/>
      <c r="AK15" s="518"/>
      <c r="AL15" s="519"/>
      <c r="AM15" s="495"/>
      <c r="AN15" s="496"/>
      <c r="AO15" s="496"/>
      <c r="AP15" s="496"/>
      <c r="AQ15" s="496"/>
      <c r="AR15" s="496"/>
      <c r="AS15" s="496"/>
      <c r="AT15" s="497"/>
      <c r="AU15" s="498"/>
      <c r="AV15" s="499"/>
      <c r="AW15" s="499"/>
      <c r="AX15" s="499"/>
      <c r="AY15" s="426" t="s">
        <v>145</v>
      </c>
      <c r="AZ15" s="427"/>
      <c r="BA15" s="427"/>
      <c r="BB15" s="427"/>
      <c r="BC15" s="427"/>
      <c r="BD15" s="427"/>
      <c r="BE15" s="427"/>
      <c r="BF15" s="427"/>
      <c r="BG15" s="427"/>
      <c r="BH15" s="427"/>
      <c r="BI15" s="427"/>
      <c r="BJ15" s="427"/>
      <c r="BK15" s="427"/>
      <c r="BL15" s="427"/>
      <c r="BM15" s="428"/>
      <c r="BN15" s="429">
        <v>2724447</v>
      </c>
      <c r="BO15" s="430"/>
      <c r="BP15" s="430"/>
      <c r="BQ15" s="430"/>
      <c r="BR15" s="430"/>
      <c r="BS15" s="430"/>
      <c r="BT15" s="430"/>
      <c r="BU15" s="431"/>
      <c r="BV15" s="429">
        <v>2544417</v>
      </c>
      <c r="BW15" s="430"/>
      <c r="BX15" s="430"/>
      <c r="BY15" s="430"/>
      <c r="BZ15" s="430"/>
      <c r="CA15" s="430"/>
      <c r="CB15" s="430"/>
      <c r="CC15" s="431"/>
      <c r="CD15" s="564" t="s">
        <v>146</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147</v>
      </c>
      <c r="M16" s="575"/>
      <c r="N16" s="575"/>
      <c r="O16" s="575"/>
      <c r="P16" s="575"/>
      <c r="Q16" s="576"/>
      <c r="R16" s="567" t="s">
        <v>148</v>
      </c>
      <c r="S16" s="568"/>
      <c r="T16" s="568"/>
      <c r="U16" s="568"/>
      <c r="V16" s="569"/>
      <c r="W16" s="456"/>
      <c r="X16" s="457"/>
      <c r="Y16" s="457"/>
      <c r="Z16" s="457"/>
      <c r="AA16" s="457"/>
      <c r="AB16" s="446"/>
      <c r="AC16" s="550">
        <v>36</v>
      </c>
      <c r="AD16" s="551"/>
      <c r="AE16" s="551"/>
      <c r="AF16" s="551"/>
      <c r="AG16" s="552"/>
      <c r="AH16" s="550">
        <v>36.1</v>
      </c>
      <c r="AI16" s="551"/>
      <c r="AJ16" s="551"/>
      <c r="AK16" s="551"/>
      <c r="AL16" s="553"/>
      <c r="AM16" s="495"/>
      <c r="AN16" s="496"/>
      <c r="AO16" s="496"/>
      <c r="AP16" s="496"/>
      <c r="AQ16" s="496"/>
      <c r="AR16" s="496"/>
      <c r="AS16" s="496"/>
      <c r="AT16" s="497"/>
      <c r="AU16" s="498"/>
      <c r="AV16" s="499"/>
      <c r="AW16" s="499"/>
      <c r="AX16" s="499"/>
      <c r="AY16" s="500" t="s">
        <v>149</v>
      </c>
      <c r="AZ16" s="501"/>
      <c r="BA16" s="501"/>
      <c r="BB16" s="501"/>
      <c r="BC16" s="501"/>
      <c r="BD16" s="501"/>
      <c r="BE16" s="501"/>
      <c r="BF16" s="501"/>
      <c r="BG16" s="501"/>
      <c r="BH16" s="501"/>
      <c r="BI16" s="501"/>
      <c r="BJ16" s="501"/>
      <c r="BK16" s="501"/>
      <c r="BL16" s="501"/>
      <c r="BM16" s="502"/>
      <c r="BN16" s="466">
        <v>4155411</v>
      </c>
      <c r="BO16" s="467"/>
      <c r="BP16" s="467"/>
      <c r="BQ16" s="467"/>
      <c r="BR16" s="467"/>
      <c r="BS16" s="467"/>
      <c r="BT16" s="467"/>
      <c r="BU16" s="468"/>
      <c r="BV16" s="466">
        <v>4132521</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150</v>
      </c>
      <c r="N17" s="571"/>
      <c r="O17" s="571"/>
      <c r="P17" s="571"/>
      <c r="Q17" s="572"/>
      <c r="R17" s="567" t="s">
        <v>151</v>
      </c>
      <c r="S17" s="568"/>
      <c r="T17" s="568"/>
      <c r="U17" s="568"/>
      <c r="V17" s="569"/>
      <c r="W17" s="482" t="s">
        <v>152</v>
      </c>
      <c r="X17" s="483"/>
      <c r="Y17" s="483"/>
      <c r="Z17" s="483"/>
      <c r="AA17" s="483"/>
      <c r="AB17" s="473"/>
      <c r="AC17" s="517">
        <v>4987</v>
      </c>
      <c r="AD17" s="518"/>
      <c r="AE17" s="518"/>
      <c r="AF17" s="518"/>
      <c r="AG17" s="557"/>
      <c r="AH17" s="517">
        <v>4930</v>
      </c>
      <c r="AI17" s="518"/>
      <c r="AJ17" s="518"/>
      <c r="AK17" s="518"/>
      <c r="AL17" s="519"/>
      <c r="AM17" s="495"/>
      <c r="AN17" s="496"/>
      <c r="AO17" s="496"/>
      <c r="AP17" s="496"/>
      <c r="AQ17" s="496"/>
      <c r="AR17" s="496"/>
      <c r="AS17" s="496"/>
      <c r="AT17" s="497"/>
      <c r="AU17" s="498"/>
      <c r="AV17" s="499"/>
      <c r="AW17" s="499"/>
      <c r="AX17" s="499"/>
      <c r="AY17" s="500" t="s">
        <v>153</v>
      </c>
      <c r="AZ17" s="501"/>
      <c r="BA17" s="501"/>
      <c r="BB17" s="501"/>
      <c r="BC17" s="501"/>
      <c r="BD17" s="501"/>
      <c r="BE17" s="501"/>
      <c r="BF17" s="501"/>
      <c r="BG17" s="501"/>
      <c r="BH17" s="501"/>
      <c r="BI17" s="501"/>
      <c r="BJ17" s="501"/>
      <c r="BK17" s="501"/>
      <c r="BL17" s="501"/>
      <c r="BM17" s="502"/>
      <c r="BN17" s="466">
        <v>3506821</v>
      </c>
      <c r="BO17" s="467"/>
      <c r="BP17" s="467"/>
      <c r="BQ17" s="467"/>
      <c r="BR17" s="467"/>
      <c r="BS17" s="467"/>
      <c r="BT17" s="467"/>
      <c r="BU17" s="468"/>
      <c r="BV17" s="466">
        <v>3236998</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154</v>
      </c>
      <c r="C18" s="509"/>
      <c r="D18" s="509"/>
      <c r="E18" s="578"/>
      <c r="F18" s="578"/>
      <c r="G18" s="578"/>
      <c r="H18" s="578"/>
      <c r="I18" s="578"/>
      <c r="J18" s="578"/>
      <c r="K18" s="578"/>
      <c r="L18" s="579">
        <v>58.99</v>
      </c>
      <c r="M18" s="579"/>
      <c r="N18" s="579"/>
      <c r="O18" s="579"/>
      <c r="P18" s="579"/>
      <c r="Q18" s="579"/>
      <c r="R18" s="580"/>
      <c r="S18" s="580"/>
      <c r="T18" s="580"/>
      <c r="U18" s="580"/>
      <c r="V18" s="581"/>
      <c r="W18" s="484"/>
      <c r="X18" s="485"/>
      <c r="Y18" s="485"/>
      <c r="Z18" s="485"/>
      <c r="AA18" s="485"/>
      <c r="AB18" s="476"/>
      <c r="AC18" s="582">
        <v>43.4</v>
      </c>
      <c r="AD18" s="583"/>
      <c r="AE18" s="583"/>
      <c r="AF18" s="583"/>
      <c r="AG18" s="584"/>
      <c r="AH18" s="582">
        <v>42.7</v>
      </c>
      <c r="AI18" s="583"/>
      <c r="AJ18" s="583"/>
      <c r="AK18" s="583"/>
      <c r="AL18" s="585"/>
      <c r="AM18" s="495"/>
      <c r="AN18" s="496"/>
      <c r="AO18" s="496"/>
      <c r="AP18" s="496"/>
      <c r="AQ18" s="496"/>
      <c r="AR18" s="496"/>
      <c r="AS18" s="496"/>
      <c r="AT18" s="497"/>
      <c r="AU18" s="498"/>
      <c r="AV18" s="499"/>
      <c r="AW18" s="499"/>
      <c r="AX18" s="499"/>
      <c r="AY18" s="500" t="s">
        <v>155</v>
      </c>
      <c r="AZ18" s="501"/>
      <c r="BA18" s="501"/>
      <c r="BB18" s="501"/>
      <c r="BC18" s="501"/>
      <c r="BD18" s="501"/>
      <c r="BE18" s="501"/>
      <c r="BF18" s="501"/>
      <c r="BG18" s="501"/>
      <c r="BH18" s="501"/>
      <c r="BI18" s="501"/>
      <c r="BJ18" s="501"/>
      <c r="BK18" s="501"/>
      <c r="BL18" s="501"/>
      <c r="BM18" s="502"/>
      <c r="BN18" s="466">
        <v>4883602</v>
      </c>
      <c r="BO18" s="467"/>
      <c r="BP18" s="467"/>
      <c r="BQ18" s="467"/>
      <c r="BR18" s="467"/>
      <c r="BS18" s="467"/>
      <c r="BT18" s="467"/>
      <c r="BU18" s="468"/>
      <c r="BV18" s="466">
        <v>4733712</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156</v>
      </c>
      <c r="C19" s="509"/>
      <c r="D19" s="509"/>
      <c r="E19" s="578"/>
      <c r="F19" s="578"/>
      <c r="G19" s="578"/>
      <c r="H19" s="578"/>
      <c r="I19" s="578"/>
      <c r="J19" s="578"/>
      <c r="K19" s="578"/>
      <c r="L19" s="586">
        <v>373</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157</v>
      </c>
      <c r="AZ19" s="501"/>
      <c r="BA19" s="501"/>
      <c r="BB19" s="501"/>
      <c r="BC19" s="501"/>
      <c r="BD19" s="501"/>
      <c r="BE19" s="501"/>
      <c r="BF19" s="501"/>
      <c r="BG19" s="501"/>
      <c r="BH19" s="501"/>
      <c r="BI19" s="501"/>
      <c r="BJ19" s="501"/>
      <c r="BK19" s="501"/>
      <c r="BL19" s="501"/>
      <c r="BM19" s="502"/>
      <c r="BN19" s="466">
        <v>6523153</v>
      </c>
      <c r="BO19" s="467"/>
      <c r="BP19" s="467"/>
      <c r="BQ19" s="467"/>
      <c r="BR19" s="467"/>
      <c r="BS19" s="467"/>
      <c r="BT19" s="467"/>
      <c r="BU19" s="468"/>
      <c r="BV19" s="466">
        <v>6430204</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158</v>
      </c>
      <c r="C20" s="509"/>
      <c r="D20" s="509"/>
      <c r="E20" s="578"/>
      <c r="F20" s="578"/>
      <c r="G20" s="578"/>
      <c r="H20" s="578"/>
      <c r="I20" s="578"/>
      <c r="J20" s="578"/>
      <c r="K20" s="578"/>
      <c r="L20" s="586">
        <v>6799</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159</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160</v>
      </c>
      <c r="C22" s="601"/>
      <c r="D22" s="602"/>
      <c r="E22" s="478" t="s">
        <v>1</v>
      </c>
      <c r="F22" s="483"/>
      <c r="G22" s="483"/>
      <c r="H22" s="483"/>
      <c r="I22" s="483"/>
      <c r="J22" s="483"/>
      <c r="K22" s="473"/>
      <c r="L22" s="478" t="s">
        <v>161</v>
      </c>
      <c r="M22" s="483"/>
      <c r="N22" s="483"/>
      <c r="O22" s="483"/>
      <c r="P22" s="473"/>
      <c r="Q22" s="609" t="s">
        <v>162</v>
      </c>
      <c r="R22" s="610"/>
      <c r="S22" s="610"/>
      <c r="T22" s="610"/>
      <c r="U22" s="610"/>
      <c r="V22" s="611"/>
      <c r="W22" s="615" t="s">
        <v>163</v>
      </c>
      <c r="X22" s="601"/>
      <c r="Y22" s="602"/>
      <c r="Z22" s="478" t="s">
        <v>1</v>
      </c>
      <c r="AA22" s="483"/>
      <c r="AB22" s="483"/>
      <c r="AC22" s="483"/>
      <c r="AD22" s="483"/>
      <c r="AE22" s="483"/>
      <c r="AF22" s="483"/>
      <c r="AG22" s="473"/>
      <c r="AH22" s="628" t="s">
        <v>164</v>
      </c>
      <c r="AI22" s="483"/>
      <c r="AJ22" s="483"/>
      <c r="AK22" s="483"/>
      <c r="AL22" s="473"/>
      <c r="AM22" s="628" t="s">
        <v>165</v>
      </c>
      <c r="AN22" s="629"/>
      <c r="AO22" s="629"/>
      <c r="AP22" s="629"/>
      <c r="AQ22" s="629"/>
      <c r="AR22" s="630"/>
      <c r="AS22" s="609" t="s">
        <v>162</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166</v>
      </c>
      <c r="AZ23" s="427"/>
      <c r="BA23" s="427"/>
      <c r="BB23" s="427"/>
      <c r="BC23" s="427"/>
      <c r="BD23" s="427"/>
      <c r="BE23" s="427"/>
      <c r="BF23" s="427"/>
      <c r="BG23" s="427"/>
      <c r="BH23" s="427"/>
      <c r="BI23" s="427"/>
      <c r="BJ23" s="427"/>
      <c r="BK23" s="427"/>
      <c r="BL23" s="427"/>
      <c r="BM23" s="428"/>
      <c r="BN23" s="466">
        <v>7446657</v>
      </c>
      <c r="BO23" s="467"/>
      <c r="BP23" s="467"/>
      <c r="BQ23" s="467"/>
      <c r="BR23" s="467"/>
      <c r="BS23" s="467"/>
      <c r="BT23" s="467"/>
      <c r="BU23" s="468"/>
      <c r="BV23" s="466">
        <v>7510741</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167</v>
      </c>
      <c r="F24" s="496"/>
      <c r="G24" s="496"/>
      <c r="H24" s="496"/>
      <c r="I24" s="496"/>
      <c r="J24" s="496"/>
      <c r="K24" s="497"/>
      <c r="L24" s="517">
        <v>1</v>
      </c>
      <c r="M24" s="518"/>
      <c r="N24" s="518"/>
      <c r="O24" s="518"/>
      <c r="P24" s="557"/>
      <c r="Q24" s="517">
        <v>8000</v>
      </c>
      <c r="R24" s="518"/>
      <c r="S24" s="518"/>
      <c r="T24" s="518"/>
      <c r="U24" s="518"/>
      <c r="V24" s="557"/>
      <c r="W24" s="616"/>
      <c r="X24" s="604"/>
      <c r="Y24" s="605"/>
      <c r="Z24" s="516" t="s">
        <v>168</v>
      </c>
      <c r="AA24" s="496"/>
      <c r="AB24" s="496"/>
      <c r="AC24" s="496"/>
      <c r="AD24" s="496"/>
      <c r="AE24" s="496"/>
      <c r="AF24" s="496"/>
      <c r="AG24" s="497"/>
      <c r="AH24" s="517">
        <v>158</v>
      </c>
      <c r="AI24" s="518"/>
      <c r="AJ24" s="518"/>
      <c r="AK24" s="518"/>
      <c r="AL24" s="557"/>
      <c r="AM24" s="517">
        <v>490748</v>
      </c>
      <c r="AN24" s="518"/>
      <c r="AO24" s="518"/>
      <c r="AP24" s="518"/>
      <c r="AQ24" s="518"/>
      <c r="AR24" s="557"/>
      <c r="AS24" s="517">
        <v>3106</v>
      </c>
      <c r="AT24" s="518"/>
      <c r="AU24" s="518"/>
      <c r="AV24" s="518"/>
      <c r="AW24" s="518"/>
      <c r="AX24" s="519"/>
      <c r="AY24" s="636" t="s">
        <v>169</v>
      </c>
      <c r="AZ24" s="637"/>
      <c r="BA24" s="637"/>
      <c r="BB24" s="637"/>
      <c r="BC24" s="637"/>
      <c r="BD24" s="637"/>
      <c r="BE24" s="637"/>
      <c r="BF24" s="637"/>
      <c r="BG24" s="637"/>
      <c r="BH24" s="637"/>
      <c r="BI24" s="637"/>
      <c r="BJ24" s="637"/>
      <c r="BK24" s="637"/>
      <c r="BL24" s="637"/>
      <c r="BM24" s="638"/>
      <c r="BN24" s="466">
        <v>7377414</v>
      </c>
      <c r="BO24" s="467"/>
      <c r="BP24" s="467"/>
      <c r="BQ24" s="467"/>
      <c r="BR24" s="467"/>
      <c r="BS24" s="467"/>
      <c r="BT24" s="467"/>
      <c r="BU24" s="468"/>
      <c r="BV24" s="466">
        <v>7461485</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170</v>
      </c>
      <c r="F25" s="496"/>
      <c r="G25" s="496"/>
      <c r="H25" s="496"/>
      <c r="I25" s="496"/>
      <c r="J25" s="496"/>
      <c r="K25" s="497"/>
      <c r="L25" s="517">
        <v>1</v>
      </c>
      <c r="M25" s="518"/>
      <c r="N25" s="518"/>
      <c r="O25" s="518"/>
      <c r="P25" s="557"/>
      <c r="Q25" s="517">
        <v>6030</v>
      </c>
      <c r="R25" s="518"/>
      <c r="S25" s="518"/>
      <c r="T25" s="518"/>
      <c r="U25" s="518"/>
      <c r="V25" s="557"/>
      <c r="W25" s="616"/>
      <c r="X25" s="604"/>
      <c r="Y25" s="605"/>
      <c r="Z25" s="516" t="s">
        <v>171</v>
      </c>
      <c r="AA25" s="496"/>
      <c r="AB25" s="496"/>
      <c r="AC25" s="496"/>
      <c r="AD25" s="496"/>
      <c r="AE25" s="496"/>
      <c r="AF25" s="496"/>
      <c r="AG25" s="497"/>
      <c r="AH25" s="517" t="s">
        <v>125</v>
      </c>
      <c r="AI25" s="518"/>
      <c r="AJ25" s="518"/>
      <c r="AK25" s="518"/>
      <c r="AL25" s="557"/>
      <c r="AM25" s="517" t="s">
        <v>172</v>
      </c>
      <c r="AN25" s="518"/>
      <c r="AO25" s="518"/>
      <c r="AP25" s="518"/>
      <c r="AQ25" s="518"/>
      <c r="AR25" s="557"/>
      <c r="AS25" s="517" t="s">
        <v>173</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360837</v>
      </c>
      <c r="BO25" s="430"/>
      <c r="BP25" s="430"/>
      <c r="BQ25" s="430"/>
      <c r="BR25" s="430"/>
      <c r="BS25" s="430"/>
      <c r="BT25" s="430"/>
      <c r="BU25" s="431"/>
      <c r="BV25" s="429">
        <v>360841</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175</v>
      </c>
      <c r="F26" s="496"/>
      <c r="G26" s="496"/>
      <c r="H26" s="496"/>
      <c r="I26" s="496"/>
      <c r="J26" s="496"/>
      <c r="K26" s="497"/>
      <c r="L26" s="517">
        <v>1</v>
      </c>
      <c r="M26" s="518"/>
      <c r="N26" s="518"/>
      <c r="O26" s="518"/>
      <c r="P26" s="557"/>
      <c r="Q26" s="517">
        <v>5720</v>
      </c>
      <c r="R26" s="518"/>
      <c r="S26" s="518"/>
      <c r="T26" s="518"/>
      <c r="U26" s="518"/>
      <c r="V26" s="557"/>
      <c r="W26" s="616"/>
      <c r="X26" s="604"/>
      <c r="Y26" s="605"/>
      <c r="Z26" s="516" t="s">
        <v>176</v>
      </c>
      <c r="AA26" s="626"/>
      <c r="AB26" s="626"/>
      <c r="AC26" s="626"/>
      <c r="AD26" s="626"/>
      <c r="AE26" s="626"/>
      <c r="AF26" s="626"/>
      <c r="AG26" s="627"/>
      <c r="AH26" s="517">
        <v>7</v>
      </c>
      <c r="AI26" s="518"/>
      <c r="AJ26" s="518"/>
      <c r="AK26" s="518"/>
      <c r="AL26" s="557"/>
      <c r="AM26" s="517">
        <v>16569</v>
      </c>
      <c r="AN26" s="518"/>
      <c r="AO26" s="518"/>
      <c r="AP26" s="518"/>
      <c r="AQ26" s="518"/>
      <c r="AR26" s="557"/>
      <c r="AS26" s="517">
        <v>2367</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172</v>
      </c>
      <c r="BO26" s="467"/>
      <c r="BP26" s="467"/>
      <c r="BQ26" s="467"/>
      <c r="BR26" s="467"/>
      <c r="BS26" s="467"/>
      <c r="BT26" s="467"/>
      <c r="BU26" s="468"/>
      <c r="BV26" s="466" t="s">
        <v>172</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178</v>
      </c>
      <c r="F27" s="496"/>
      <c r="G27" s="496"/>
      <c r="H27" s="496"/>
      <c r="I27" s="496"/>
      <c r="J27" s="496"/>
      <c r="K27" s="497"/>
      <c r="L27" s="517">
        <v>1</v>
      </c>
      <c r="M27" s="518"/>
      <c r="N27" s="518"/>
      <c r="O27" s="518"/>
      <c r="P27" s="557"/>
      <c r="Q27" s="517">
        <v>3560</v>
      </c>
      <c r="R27" s="518"/>
      <c r="S27" s="518"/>
      <c r="T27" s="518"/>
      <c r="U27" s="518"/>
      <c r="V27" s="557"/>
      <c r="W27" s="616"/>
      <c r="X27" s="604"/>
      <c r="Y27" s="605"/>
      <c r="Z27" s="516" t="s">
        <v>179</v>
      </c>
      <c r="AA27" s="496"/>
      <c r="AB27" s="496"/>
      <c r="AC27" s="496"/>
      <c r="AD27" s="496"/>
      <c r="AE27" s="496"/>
      <c r="AF27" s="496"/>
      <c r="AG27" s="497"/>
      <c r="AH27" s="517" t="s">
        <v>172</v>
      </c>
      <c r="AI27" s="518"/>
      <c r="AJ27" s="518"/>
      <c r="AK27" s="518"/>
      <c r="AL27" s="557"/>
      <c r="AM27" s="517" t="s">
        <v>134</v>
      </c>
      <c r="AN27" s="518"/>
      <c r="AO27" s="518"/>
      <c r="AP27" s="518"/>
      <c r="AQ27" s="518"/>
      <c r="AR27" s="557"/>
      <c r="AS27" s="517" t="s">
        <v>173</v>
      </c>
      <c r="AT27" s="518"/>
      <c r="AU27" s="518"/>
      <c r="AV27" s="518"/>
      <c r="AW27" s="518"/>
      <c r="AX27" s="519"/>
      <c r="AY27" s="558" t="s">
        <v>180</v>
      </c>
      <c r="AZ27" s="559"/>
      <c r="BA27" s="559"/>
      <c r="BB27" s="559"/>
      <c r="BC27" s="559"/>
      <c r="BD27" s="559"/>
      <c r="BE27" s="559"/>
      <c r="BF27" s="559"/>
      <c r="BG27" s="559"/>
      <c r="BH27" s="559"/>
      <c r="BI27" s="559"/>
      <c r="BJ27" s="559"/>
      <c r="BK27" s="559"/>
      <c r="BL27" s="559"/>
      <c r="BM27" s="560"/>
      <c r="BN27" s="639">
        <v>396599</v>
      </c>
      <c r="BO27" s="640"/>
      <c r="BP27" s="640"/>
      <c r="BQ27" s="640"/>
      <c r="BR27" s="640"/>
      <c r="BS27" s="640"/>
      <c r="BT27" s="640"/>
      <c r="BU27" s="641"/>
      <c r="BV27" s="639">
        <v>479799</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181</v>
      </c>
      <c r="F28" s="496"/>
      <c r="G28" s="496"/>
      <c r="H28" s="496"/>
      <c r="I28" s="496"/>
      <c r="J28" s="496"/>
      <c r="K28" s="497"/>
      <c r="L28" s="517">
        <v>1</v>
      </c>
      <c r="M28" s="518"/>
      <c r="N28" s="518"/>
      <c r="O28" s="518"/>
      <c r="P28" s="557"/>
      <c r="Q28" s="517">
        <v>3120</v>
      </c>
      <c r="R28" s="518"/>
      <c r="S28" s="518"/>
      <c r="T28" s="518"/>
      <c r="U28" s="518"/>
      <c r="V28" s="557"/>
      <c r="W28" s="616"/>
      <c r="X28" s="604"/>
      <c r="Y28" s="605"/>
      <c r="Z28" s="516" t="s">
        <v>182</v>
      </c>
      <c r="AA28" s="496"/>
      <c r="AB28" s="496"/>
      <c r="AC28" s="496"/>
      <c r="AD28" s="496"/>
      <c r="AE28" s="496"/>
      <c r="AF28" s="496"/>
      <c r="AG28" s="497"/>
      <c r="AH28" s="517" t="s">
        <v>172</v>
      </c>
      <c r="AI28" s="518"/>
      <c r="AJ28" s="518"/>
      <c r="AK28" s="518"/>
      <c r="AL28" s="557"/>
      <c r="AM28" s="517" t="s">
        <v>172</v>
      </c>
      <c r="AN28" s="518"/>
      <c r="AO28" s="518"/>
      <c r="AP28" s="518"/>
      <c r="AQ28" s="518"/>
      <c r="AR28" s="557"/>
      <c r="AS28" s="517" t="s">
        <v>134</v>
      </c>
      <c r="AT28" s="518"/>
      <c r="AU28" s="518"/>
      <c r="AV28" s="518"/>
      <c r="AW28" s="518"/>
      <c r="AX28" s="519"/>
      <c r="AY28" s="642" t="s">
        <v>183</v>
      </c>
      <c r="AZ28" s="643"/>
      <c r="BA28" s="643"/>
      <c r="BB28" s="644"/>
      <c r="BC28" s="426" t="s">
        <v>46</v>
      </c>
      <c r="BD28" s="427"/>
      <c r="BE28" s="427"/>
      <c r="BF28" s="427"/>
      <c r="BG28" s="427"/>
      <c r="BH28" s="427"/>
      <c r="BI28" s="427"/>
      <c r="BJ28" s="427"/>
      <c r="BK28" s="427"/>
      <c r="BL28" s="427"/>
      <c r="BM28" s="428"/>
      <c r="BN28" s="429">
        <v>908630</v>
      </c>
      <c r="BO28" s="430"/>
      <c r="BP28" s="430"/>
      <c r="BQ28" s="430"/>
      <c r="BR28" s="430"/>
      <c r="BS28" s="430"/>
      <c r="BT28" s="430"/>
      <c r="BU28" s="431"/>
      <c r="BV28" s="429">
        <v>908630</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184</v>
      </c>
      <c r="F29" s="496"/>
      <c r="G29" s="496"/>
      <c r="H29" s="496"/>
      <c r="I29" s="496"/>
      <c r="J29" s="496"/>
      <c r="K29" s="497"/>
      <c r="L29" s="517">
        <v>12</v>
      </c>
      <c r="M29" s="518"/>
      <c r="N29" s="518"/>
      <c r="O29" s="518"/>
      <c r="P29" s="557"/>
      <c r="Q29" s="517">
        <v>2950</v>
      </c>
      <c r="R29" s="518"/>
      <c r="S29" s="518"/>
      <c r="T29" s="518"/>
      <c r="U29" s="518"/>
      <c r="V29" s="557"/>
      <c r="W29" s="617"/>
      <c r="X29" s="618"/>
      <c r="Y29" s="619"/>
      <c r="Z29" s="516" t="s">
        <v>185</v>
      </c>
      <c r="AA29" s="496"/>
      <c r="AB29" s="496"/>
      <c r="AC29" s="496"/>
      <c r="AD29" s="496"/>
      <c r="AE29" s="496"/>
      <c r="AF29" s="496"/>
      <c r="AG29" s="497"/>
      <c r="AH29" s="517">
        <v>158</v>
      </c>
      <c r="AI29" s="518"/>
      <c r="AJ29" s="518"/>
      <c r="AK29" s="518"/>
      <c r="AL29" s="557"/>
      <c r="AM29" s="517">
        <v>490748</v>
      </c>
      <c r="AN29" s="518"/>
      <c r="AO29" s="518"/>
      <c r="AP29" s="518"/>
      <c r="AQ29" s="518"/>
      <c r="AR29" s="557"/>
      <c r="AS29" s="517">
        <v>3106</v>
      </c>
      <c r="AT29" s="518"/>
      <c r="AU29" s="518"/>
      <c r="AV29" s="518"/>
      <c r="AW29" s="518"/>
      <c r="AX29" s="519"/>
      <c r="AY29" s="645"/>
      <c r="AZ29" s="646"/>
      <c r="BA29" s="646"/>
      <c r="BB29" s="647"/>
      <c r="BC29" s="500" t="s">
        <v>186</v>
      </c>
      <c r="BD29" s="501"/>
      <c r="BE29" s="501"/>
      <c r="BF29" s="501"/>
      <c r="BG29" s="501"/>
      <c r="BH29" s="501"/>
      <c r="BI29" s="501"/>
      <c r="BJ29" s="501"/>
      <c r="BK29" s="501"/>
      <c r="BL29" s="501"/>
      <c r="BM29" s="502"/>
      <c r="BN29" s="466">
        <v>164096</v>
      </c>
      <c r="BO29" s="467"/>
      <c r="BP29" s="467"/>
      <c r="BQ29" s="467"/>
      <c r="BR29" s="467"/>
      <c r="BS29" s="467"/>
      <c r="BT29" s="467"/>
      <c r="BU29" s="468"/>
      <c r="BV29" s="466">
        <v>164096</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187</v>
      </c>
      <c r="X30" s="624"/>
      <c r="Y30" s="624"/>
      <c r="Z30" s="624"/>
      <c r="AA30" s="624"/>
      <c r="AB30" s="624"/>
      <c r="AC30" s="624"/>
      <c r="AD30" s="624"/>
      <c r="AE30" s="624"/>
      <c r="AF30" s="624"/>
      <c r="AG30" s="625"/>
      <c r="AH30" s="582">
        <v>99.1</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48</v>
      </c>
      <c r="BD30" s="637"/>
      <c r="BE30" s="637"/>
      <c r="BF30" s="637"/>
      <c r="BG30" s="637"/>
      <c r="BH30" s="637"/>
      <c r="BI30" s="637"/>
      <c r="BJ30" s="637"/>
      <c r="BK30" s="637"/>
      <c r="BL30" s="637"/>
      <c r="BM30" s="638"/>
      <c r="BN30" s="639">
        <v>1186819</v>
      </c>
      <c r="BO30" s="640"/>
      <c r="BP30" s="640"/>
      <c r="BQ30" s="640"/>
      <c r="BR30" s="640"/>
      <c r="BS30" s="640"/>
      <c r="BT30" s="640"/>
      <c r="BU30" s="641"/>
      <c r="BV30" s="639">
        <v>1291219</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194</v>
      </c>
      <c r="D33" s="490"/>
      <c r="E33" s="455" t="s">
        <v>195</v>
      </c>
      <c r="F33" s="455"/>
      <c r="G33" s="455"/>
      <c r="H33" s="455"/>
      <c r="I33" s="455"/>
      <c r="J33" s="455"/>
      <c r="K33" s="455"/>
      <c r="L33" s="455"/>
      <c r="M33" s="455"/>
      <c r="N33" s="455"/>
      <c r="O33" s="455"/>
      <c r="P33" s="455"/>
      <c r="Q33" s="455"/>
      <c r="R33" s="455"/>
      <c r="S33" s="455"/>
      <c r="T33" s="215"/>
      <c r="U33" s="490" t="s">
        <v>194</v>
      </c>
      <c r="V33" s="490"/>
      <c r="W33" s="455" t="s">
        <v>196</v>
      </c>
      <c r="X33" s="455"/>
      <c r="Y33" s="455"/>
      <c r="Z33" s="455"/>
      <c r="AA33" s="455"/>
      <c r="AB33" s="455"/>
      <c r="AC33" s="455"/>
      <c r="AD33" s="455"/>
      <c r="AE33" s="455"/>
      <c r="AF33" s="455"/>
      <c r="AG33" s="455"/>
      <c r="AH33" s="455"/>
      <c r="AI33" s="455"/>
      <c r="AJ33" s="455"/>
      <c r="AK33" s="455"/>
      <c r="AL33" s="215"/>
      <c r="AM33" s="490" t="s">
        <v>194</v>
      </c>
      <c r="AN33" s="490"/>
      <c r="AO33" s="455" t="s">
        <v>195</v>
      </c>
      <c r="AP33" s="455"/>
      <c r="AQ33" s="455"/>
      <c r="AR33" s="455"/>
      <c r="AS33" s="455"/>
      <c r="AT33" s="455"/>
      <c r="AU33" s="455"/>
      <c r="AV33" s="455"/>
      <c r="AW33" s="455"/>
      <c r="AX33" s="455"/>
      <c r="AY33" s="455"/>
      <c r="AZ33" s="455"/>
      <c r="BA33" s="455"/>
      <c r="BB33" s="455"/>
      <c r="BC33" s="455"/>
      <c r="BD33" s="216"/>
      <c r="BE33" s="455" t="s">
        <v>197</v>
      </c>
      <c r="BF33" s="455"/>
      <c r="BG33" s="455" t="s">
        <v>198</v>
      </c>
      <c r="BH33" s="455"/>
      <c r="BI33" s="455"/>
      <c r="BJ33" s="455"/>
      <c r="BK33" s="455"/>
      <c r="BL33" s="455"/>
      <c r="BM33" s="455"/>
      <c r="BN33" s="455"/>
      <c r="BO33" s="455"/>
      <c r="BP33" s="455"/>
      <c r="BQ33" s="455"/>
      <c r="BR33" s="455"/>
      <c r="BS33" s="455"/>
      <c r="BT33" s="455"/>
      <c r="BU33" s="455"/>
      <c r="BV33" s="216"/>
      <c r="BW33" s="490" t="s">
        <v>197</v>
      </c>
      <c r="BX33" s="490"/>
      <c r="BY33" s="455" t="s">
        <v>199</v>
      </c>
      <c r="BZ33" s="455"/>
      <c r="CA33" s="455"/>
      <c r="CB33" s="455"/>
      <c r="CC33" s="455"/>
      <c r="CD33" s="455"/>
      <c r="CE33" s="455"/>
      <c r="CF33" s="455"/>
      <c r="CG33" s="455"/>
      <c r="CH33" s="455"/>
      <c r="CI33" s="455"/>
      <c r="CJ33" s="455"/>
      <c r="CK33" s="455"/>
      <c r="CL33" s="455"/>
      <c r="CM33" s="455"/>
      <c r="CN33" s="215"/>
      <c r="CO33" s="490" t="s">
        <v>200</v>
      </c>
      <c r="CP33" s="490"/>
      <c r="CQ33" s="455" t="s">
        <v>201</v>
      </c>
      <c r="CR33" s="455"/>
      <c r="CS33" s="455"/>
      <c r="CT33" s="455"/>
      <c r="CU33" s="455"/>
      <c r="CV33" s="455"/>
      <c r="CW33" s="455"/>
      <c r="CX33" s="455"/>
      <c r="CY33" s="455"/>
      <c r="CZ33" s="455"/>
      <c r="DA33" s="455"/>
      <c r="DB33" s="455"/>
      <c r="DC33" s="455"/>
      <c r="DD33" s="455"/>
      <c r="DE33" s="455"/>
      <c r="DF33" s="215"/>
      <c r="DG33" s="651" t="s">
        <v>202</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IF('各会計、関係団体の財政状況及び健全化判断比率'!B33="","",'各会計、関係団体の財政状況及び健全化判断比率'!B33)</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10</v>
      </c>
      <c r="BX34" s="652"/>
      <c r="BY34" s="653" t="str">
        <f>IF('各会計、関係団体の財政状況及び健全化判断比率'!B68="","",'各会計、関係団体の財政状況及び健全化判断比率'!B68)</f>
        <v>茨城県市町村総合事務組合　一般会計</v>
      </c>
      <c r="BZ34" s="653"/>
      <c r="CA34" s="653"/>
      <c r="CB34" s="653"/>
      <c r="CC34" s="653"/>
      <c r="CD34" s="653"/>
      <c r="CE34" s="653"/>
      <c r="CF34" s="653"/>
      <c r="CG34" s="653"/>
      <c r="CH34" s="653"/>
      <c r="CI34" s="653"/>
      <c r="CJ34" s="653"/>
      <c r="CK34" s="653"/>
      <c r="CL34" s="653"/>
      <c r="CM34" s="653"/>
      <c r="CN34" s="213"/>
      <c r="CO34" s="652">
        <f>IF(CQ34="","",MAX(C34:D43,U34:V43,AM34:AN43,BE34:BF43,BW34:BX43)+1)</f>
        <v>20</v>
      </c>
      <c r="CP34" s="652"/>
      <c r="CQ34" s="653" t="str">
        <f>IF('各会計、関係団体の財政状況及び健全化判断比率'!BS7="","",'各会計、関係団体の財政状況及び健全化判断比率'!BS7)</f>
        <v>八千代町ふるさと公社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後期高齢者医療特別会計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8</v>
      </c>
      <c r="BF35" s="652"/>
      <c r="BG35" s="653" t="str">
        <f>IF('各会計、関係団体の財政状況及び健全化判断比率'!B34="","",'各会計、関係団体の財政状況及び健全化判断比率'!B34)</f>
        <v>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11</v>
      </c>
      <c r="BX35" s="652"/>
      <c r="BY35" s="653" t="str">
        <f>IF('各会計、関係団体の財政状況及び健全化判断比率'!B69="","",'各会計、関係団体の財政状況及び健全化判断比率'!B69)</f>
        <v>茨城県市町村総合事務組合　県民交通災害共済事業特別会計</v>
      </c>
      <c r="BZ35" s="653"/>
      <c r="CA35" s="653"/>
      <c r="CB35" s="653"/>
      <c r="CC35" s="653"/>
      <c r="CD35" s="653"/>
      <c r="CE35" s="653"/>
      <c r="CF35" s="653"/>
      <c r="CG35" s="653"/>
      <c r="CH35" s="653"/>
      <c r="CI35" s="653"/>
      <c r="CJ35" s="653"/>
      <c r="CK35" s="653"/>
      <c r="CL35" s="653"/>
      <c r="CM35" s="653"/>
      <c r="CN35" s="213"/>
      <c r="CO35" s="652">
        <f t="shared" ref="CO35:CO43" si="3">IF(CQ35="","",CO34+1)</f>
        <v>21</v>
      </c>
      <c r="CP35" s="652"/>
      <c r="CQ35" s="653" t="str">
        <f>IF('各会計、関係団体の財政状況及び健全化判断比率'!BS8="","",'各会計、関係団体の財政状況及び健全化判断比率'!BS8)</f>
        <v>八千代町土地開発公社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介護保険特別会計（保険事業勘定）</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9</v>
      </c>
      <c r="BF36" s="652"/>
      <c r="BG36" s="653" t="str">
        <f>IF('各会計、関係団体の財政状況及び健全化判断比率'!B35="","",'各会計、関係団体の財政状況及び健全化判断比率'!B35)</f>
        <v>中央土地区画整理事業特別会計</v>
      </c>
      <c r="BH36" s="653"/>
      <c r="BI36" s="653"/>
      <c r="BJ36" s="653"/>
      <c r="BK36" s="653"/>
      <c r="BL36" s="653"/>
      <c r="BM36" s="653"/>
      <c r="BN36" s="653"/>
      <c r="BO36" s="653"/>
      <c r="BP36" s="653"/>
      <c r="BQ36" s="653"/>
      <c r="BR36" s="653"/>
      <c r="BS36" s="653"/>
      <c r="BT36" s="653"/>
      <c r="BU36" s="653"/>
      <c r="BV36" s="213"/>
      <c r="BW36" s="652">
        <f t="shared" si="2"/>
        <v>12</v>
      </c>
      <c r="BX36" s="652"/>
      <c r="BY36" s="653" t="str">
        <f>IF('各会計、関係団体の財政状況及び健全化判断比率'!B70="","",'各会計、関係団体の財政状況及び健全化判断比率'!B70)</f>
        <v>茨城租税債権管理機構</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介護保険特別会計（介護サービス事業勘定）</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13</v>
      </c>
      <c r="BX37" s="652"/>
      <c r="BY37" s="653" t="str">
        <f>IF('各会計、関係団体の財政状況及び健全化判断比率'!B71="","",'各会計、関係団体の財政状況及び健全化判断比率'!B71)</f>
        <v>茨城県後期高齢者医療広域連合　一般会計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14</v>
      </c>
      <c r="BX38" s="652"/>
      <c r="BY38" s="653" t="str">
        <f>IF('各会計、関係団体の財政状況及び健全化判断比率'!B72="","",'各会計、関係団体の財政状況及び健全化判断比率'!B72)</f>
        <v>茨城県後期高齢者医療広域連合　後期高齢医療特別会計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15</v>
      </c>
      <c r="BX39" s="652"/>
      <c r="BY39" s="653" t="str">
        <f>IF('各会計、関係団体の財政状況及び健全化判断比率'!B73="","",'各会計、関係団体の財政状況及び健全化判断比率'!B73)</f>
        <v>茨城西南地方広域市町村圏事務組合　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16</v>
      </c>
      <c r="BX40" s="652"/>
      <c r="BY40" s="653" t="str">
        <f>IF('各会計、関係団体の財政状況及び健全化判断比率'!B74="","",'各会計、関係団体の財政状況及び健全化判断比率'!B74)</f>
        <v>茨城西南地方広域市町村圏事務組合　利根老人ホーム事業特別会計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17</v>
      </c>
      <c r="BX41" s="652"/>
      <c r="BY41" s="653" t="str">
        <f>IF('各会計、関係団体の財政状況及び健全化判断比率'!B75="","",'各会計、関係団体の財政状況及び健全化判断比率'!B75)</f>
        <v>茨城西南地方広域市町村圏事務組合　特殊湛水防除事業特別会計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18</v>
      </c>
      <c r="BX42" s="652"/>
      <c r="BY42" s="653" t="str">
        <f>IF('各会計、関係団体の財政状況及び健全化判断比率'!B76="","",'各会計、関係団体の財政状況及び健全化判断比率'!B76)</f>
        <v>下妻地方広域事務組合　一般会計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19</v>
      </c>
      <c r="BX43" s="652"/>
      <c r="BY43" s="653" t="str">
        <f>IF('各会計、関係団体の財政状況及び健全化判断比率'!B77="","",'各会計、関係団体の財政状況及び健全化判断比率'!B77)</f>
        <v>下妻地方広域事務組合　フィットネスパーク・きぬ特別会計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EpgX9or0r613GKtXH/DGRVNhOCDfqwjKBntfXbm/B4fNlAt5Zs+jkIjREOO5m/IZPiFBZBSodJD8OiEf0CByRg==" saltValue="RSJHpVCxZje+70PZ4m4kR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541</v>
      </c>
      <c r="G33" s="29" t="s">
        <v>542</v>
      </c>
      <c r="H33" s="29" t="s">
        <v>543</v>
      </c>
      <c r="I33" s="29" t="s">
        <v>544</v>
      </c>
      <c r="J33" s="30" t="s">
        <v>545</v>
      </c>
      <c r="K33" s="22"/>
      <c r="L33" s="22"/>
      <c r="M33" s="22"/>
      <c r="N33" s="22"/>
      <c r="O33" s="22"/>
      <c r="P33" s="22"/>
    </row>
    <row r="34" spans="1:16" ht="39" customHeight="1" x14ac:dyDescent="0.15">
      <c r="A34" s="22"/>
      <c r="B34" s="31"/>
      <c r="C34" s="1244" t="s">
        <v>548</v>
      </c>
      <c r="D34" s="1244"/>
      <c r="E34" s="1245"/>
      <c r="F34" s="32">
        <v>17.66</v>
      </c>
      <c r="G34" s="33">
        <v>19.690000000000001</v>
      </c>
      <c r="H34" s="33">
        <v>23.04</v>
      </c>
      <c r="I34" s="33">
        <v>25.94</v>
      </c>
      <c r="J34" s="34">
        <v>28.99</v>
      </c>
      <c r="K34" s="22"/>
      <c r="L34" s="22"/>
      <c r="M34" s="22"/>
      <c r="N34" s="22"/>
      <c r="O34" s="22"/>
      <c r="P34" s="22"/>
    </row>
    <row r="35" spans="1:16" ht="39" customHeight="1" x14ac:dyDescent="0.15">
      <c r="A35" s="22"/>
      <c r="B35" s="35"/>
      <c r="C35" s="1238" t="s">
        <v>549</v>
      </c>
      <c r="D35" s="1239"/>
      <c r="E35" s="1240"/>
      <c r="F35" s="36">
        <v>10.6</v>
      </c>
      <c r="G35" s="37">
        <v>10.43</v>
      </c>
      <c r="H35" s="37">
        <v>9.11</v>
      </c>
      <c r="I35" s="37">
        <v>9.56</v>
      </c>
      <c r="J35" s="38">
        <v>8.5</v>
      </c>
      <c r="K35" s="22"/>
      <c r="L35" s="22"/>
      <c r="M35" s="22"/>
      <c r="N35" s="22"/>
      <c r="O35" s="22"/>
      <c r="P35" s="22"/>
    </row>
    <row r="36" spans="1:16" ht="39" customHeight="1" x14ac:dyDescent="0.15">
      <c r="A36" s="22"/>
      <c r="B36" s="35"/>
      <c r="C36" s="1238" t="s">
        <v>550</v>
      </c>
      <c r="D36" s="1239"/>
      <c r="E36" s="1240"/>
      <c r="F36" s="36">
        <v>1.05</v>
      </c>
      <c r="G36" s="37">
        <v>1.56</v>
      </c>
      <c r="H36" s="37">
        <v>2</v>
      </c>
      <c r="I36" s="37">
        <v>1.83</v>
      </c>
      <c r="J36" s="38">
        <v>1.64</v>
      </c>
      <c r="K36" s="22"/>
      <c r="L36" s="22"/>
      <c r="M36" s="22"/>
      <c r="N36" s="22"/>
      <c r="O36" s="22"/>
      <c r="P36" s="22"/>
    </row>
    <row r="37" spans="1:16" ht="39" customHeight="1" x14ac:dyDescent="0.15">
      <c r="A37" s="22"/>
      <c r="B37" s="35"/>
      <c r="C37" s="1238" t="s">
        <v>551</v>
      </c>
      <c r="D37" s="1239"/>
      <c r="E37" s="1240"/>
      <c r="F37" s="36">
        <v>1.71</v>
      </c>
      <c r="G37" s="37">
        <v>1.85</v>
      </c>
      <c r="H37" s="37">
        <v>3.97</v>
      </c>
      <c r="I37" s="37">
        <v>3.37</v>
      </c>
      <c r="J37" s="38">
        <v>1.07</v>
      </c>
      <c r="K37" s="22"/>
      <c r="L37" s="22"/>
      <c r="M37" s="22"/>
      <c r="N37" s="22"/>
      <c r="O37" s="22"/>
      <c r="P37" s="22"/>
    </row>
    <row r="38" spans="1:16" ht="39" customHeight="1" x14ac:dyDescent="0.15">
      <c r="A38" s="22"/>
      <c r="B38" s="35"/>
      <c r="C38" s="1238" t="s">
        <v>552</v>
      </c>
      <c r="D38" s="1239"/>
      <c r="E38" s="1240"/>
      <c r="F38" s="36">
        <v>1.19</v>
      </c>
      <c r="G38" s="37">
        <v>1.28</v>
      </c>
      <c r="H38" s="37">
        <v>1.41</v>
      </c>
      <c r="I38" s="37">
        <v>2.9</v>
      </c>
      <c r="J38" s="38">
        <v>0.88</v>
      </c>
      <c r="K38" s="22"/>
      <c r="L38" s="22"/>
      <c r="M38" s="22"/>
      <c r="N38" s="22"/>
      <c r="O38" s="22"/>
      <c r="P38" s="22"/>
    </row>
    <row r="39" spans="1:16" ht="39" customHeight="1" x14ac:dyDescent="0.15">
      <c r="A39" s="22"/>
      <c r="B39" s="35"/>
      <c r="C39" s="1238" t="s">
        <v>553</v>
      </c>
      <c r="D39" s="1239"/>
      <c r="E39" s="1240"/>
      <c r="F39" s="36">
        <v>0.16</v>
      </c>
      <c r="G39" s="37">
        <v>0.17</v>
      </c>
      <c r="H39" s="37">
        <v>0.2</v>
      </c>
      <c r="I39" s="37">
        <v>0.24</v>
      </c>
      <c r="J39" s="38">
        <v>0.24</v>
      </c>
      <c r="K39" s="22"/>
      <c r="L39" s="22"/>
      <c r="M39" s="22"/>
      <c r="N39" s="22"/>
      <c r="O39" s="22"/>
      <c r="P39" s="22"/>
    </row>
    <row r="40" spans="1:16" ht="39" customHeight="1" x14ac:dyDescent="0.15">
      <c r="A40" s="22"/>
      <c r="B40" s="35"/>
      <c r="C40" s="1238" t="s">
        <v>554</v>
      </c>
      <c r="D40" s="1239"/>
      <c r="E40" s="1240"/>
      <c r="F40" s="36">
        <v>0.06</v>
      </c>
      <c r="G40" s="37">
        <v>7.0000000000000007E-2</v>
      </c>
      <c r="H40" s="37">
        <v>7.0000000000000007E-2</v>
      </c>
      <c r="I40" s="37">
        <v>7.0000000000000007E-2</v>
      </c>
      <c r="J40" s="38">
        <v>0.09</v>
      </c>
      <c r="K40" s="22"/>
      <c r="L40" s="22"/>
      <c r="M40" s="22"/>
      <c r="N40" s="22"/>
      <c r="O40" s="22"/>
      <c r="P40" s="22"/>
    </row>
    <row r="41" spans="1:16" ht="39" customHeight="1" x14ac:dyDescent="0.15">
      <c r="A41" s="22"/>
      <c r="B41" s="35"/>
      <c r="C41" s="1238" t="s">
        <v>555</v>
      </c>
      <c r="D41" s="1239"/>
      <c r="E41" s="1240"/>
      <c r="F41" s="36">
        <v>0.08</v>
      </c>
      <c r="G41" s="37">
        <v>7.0000000000000007E-2</v>
      </c>
      <c r="H41" s="37">
        <v>7.0000000000000007E-2</v>
      </c>
      <c r="I41" s="37">
        <v>0.1</v>
      </c>
      <c r="J41" s="38">
        <v>0.01</v>
      </c>
      <c r="K41" s="22"/>
      <c r="L41" s="22"/>
      <c r="M41" s="22"/>
      <c r="N41" s="22"/>
      <c r="O41" s="22"/>
      <c r="P41" s="22"/>
    </row>
    <row r="42" spans="1:16" ht="39" customHeight="1" x14ac:dyDescent="0.15">
      <c r="A42" s="22"/>
      <c r="B42" s="39"/>
      <c r="C42" s="1238" t="s">
        <v>556</v>
      </c>
      <c r="D42" s="1239"/>
      <c r="E42" s="1240"/>
      <c r="F42" s="36" t="s">
        <v>499</v>
      </c>
      <c r="G42" s="37" t="s">
        <v>499</v>
      </c>
      <c r="H42" s="37" t="s">
        <v>499</v>
      </c>
      <c r="I42" s="37" t="s">
        <v>499</v>
      </c>
      <c r="J42" s="38" t="s">
        <v>499</v>
      </c>
      <c r="K42" s="22"/>
      <c r="L42" s="22"/>
      <c r="M42" s="22"/>
      <c r="N42" s="22"/>
      <c r="O42" s="22"/>
      <c r="P42" s="22"/>
    </row>
    <row r="43" spans="1:16" ht="39" customHeight="1" thickBot="1" x14ac:dyDescent="0.2">
      <c r="A43" s="22"/>
      <c r="B43" s="40"/>
      <c r="C43" s="1241" t="s">
        <v>557</v>
      </c>
      <c r="D43" s="1242"/>
      <c r="E43" s="1243"/>
      <c r="F43" s="41">
        <v>0.01</v>
      </c>
      <c r="G43" s="42">
        <v>0.01</v>
      </c>
      <c r="H43" s="42">
        <v>0.02</v>
      </c>
      <c r="I43" s="42">
        <v>0.01</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8YQj9gVUUnai5L5Up2VR9W+V5x3h5fFR3512IbJFh1kHDjtVZbL7Wb9FDqXpASZkVxAEl+IkJLIdkR/rK5jA==" saltValue="g1rGxYWLAWnLnqGGhdb/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x14ac:dyDescent="0.15">
      <c r="A45" s="48"/>
      <c r="B45" s="1246" t="s">
        <v>10</v>
      </c>
      <c r="C45" s="1247"/>
      <c r="D45" s="58"/>
      <c r="E45" s="1252" t="s">
        <v>11</v>
      </c>
      <c r="F45" s="1252"/>
      <c r="G45" s="1252"/>
      <c r="H45" s="1252"/>
      <c r="I45" s="1252"/>
      <c r="J45" s="1253"/>
      <c r="K45" s="59">
        <v>604</v>
      </c>
      <c r="L45" s="60">
        <v>560</v>
      </c>
      <c r="M45" s="60">
        <v>535</v>
      </c>
      <c r="N45" s="60">
        <v>553</v>
      </c>
      <c r="O45" s="61">
        <v>575</v>
      </c>
      <c r="P45" s="48"/>
      <c r="Q45" s="48"/>
      <c r="R45" s="48"/>
      <c r="S45" s="48"/>
      <c r="T45" s="48"/>
      <c r="U45" s="48"/>
    </row>
    <row r="46" spans="1:21" ht="30.75" customHeight="1" x14ac:dyDescent="0.15">
      <c r="A46" s="48"/>
      <c r="B46" s="1248"/>
      <c r="C46" s="1249"/>
      <c r="D46" s="62"/>
      <c r="E46" s="1254" t="s">
        <v>12</v>
      </c>
      <c r="F46" s="1254"/>
      <c r="G46" s="1254"/>
      <c r="H46" s="1254"/>
      <c r="I46" s="1254"/>
      <c r="J46" s="1255"/>
      <c r="K46" s="63" t="s">
        <v>499</v>
      </c>
      <c r="L46" s="64" t="s">
        <v>499</v>
      </c>
      <c r="M46" s="64" t="s">
        <v>499</v>
      </c>
      <c r="N46" s="64" t="s">
        <v>499</v>
      </c>
      <c r="O46" s="65" t="s">
        <v>499</v>
      </c>
      <c r="P46" s="48"/>
      <c r="Q46" s="48"/>
      <c r="R46" s="48"/>
      <c r="S46" s="48"/>
      <c r="T46" s="48"/>
      <c r="U46" s="48"/>
    </row>
    <row r="47" spans="1:21" ht="30.75" customHeight="1" x14ac:dyDescent="0.15">
      <c r="A47" s="48"/>
      <c r="B47" s="1248"/>
      <c r="C47" s="1249"/>
      <c r="D47" s="62"/>
      <c r="E47" s="1254" t="s">
        <v>13</v>
      </c>
      <c r="F47" s="1254"/>
      <c r="G47" s="1254"/>
      <c r="H47" s="1254"/>
      <c r="I47" s="1254"/>
      <c r="J47" s="1255"/>
      <c r="K47" s="63" t="s">
        <v>499</v>
      </c>
      <c r="L47" s="64" t="s">
        <v>499</v>
      </c>
      <c r="M47" s="64" t="s">
        <v>499</v>
      </c>
      <c r="N47" s="64" t="s">
        <v>499</v>
      </c>
      <c r="O47" s="65" t="s">
        <v>499</v>
      </c>
      <c r="P47" s="48"/>
      <c r="Q47" s="48"/>
      <c r="R47" s="48"/>
      <c r="S47" s="48"/>
      <c r="T47" s="48"/>
      <c r="U47" s="48"/>
    </row>
    <row r="48" spans="1:21" ht="30.75" customHeight="1" x14ac:dyDescent="0.15">
      <c r="A48" s="48"/>
      <c r="B48" s="1248"/>
      <c r="C48" s="1249"/>
      <c r="D48" s="62"/>
      <c r="E48" s="1254" t="s">
        <v>14</v>
      </c>
      <c r="F48" s="1254"/>
      <c r="G48" s="1254"/>
      <c r="H48" s="1254"/>
      <c r="I48" s="1254"/>
      <c r="J48" s="1255"/>
      <c r="K48" s="63">
        <v>277</v>
      </c>
      <c r="L48" s="64">
        <v>290</v>
      </c>
      <c r="M48" s="64">
        <v>292</v>
      </c>
      <c r="N48" s="64">
        <v>305</v>
      </c>
      <c r="O48" s="65">
        <v>302</v>
      </c>
      <c r="P48" s="48"/>
      <c r="Q48" s="48"/>
      <c r="R48" s="48"/>
      <c r="S48" s="48"/>
      <c r="T48" s="48"/>
      <c r="U48" s="48"/>
    </row>
    <row r="49" spans="1:21" ht="30.75" customHeight="1" x14ac:dyDescent="0.15">
      <c r="A49" s="48"/>
      <c r="B49" s="1248"/>
      <c r="C49" s="1249"/>
      <c r="D49" s="62"/>
      <c r="E49" s="1254" t="s">
        <v>15</v>
      </c>
      <c r="F49" s="1254"/>
      <c r="G49" s="1254"/>
      <c r="H49" s="1254"/>
      <c r="I49" s="1254"/>
      <c r="J49" s="1255"/>
      <c r="K49" s="63">
        <v>67</v>
      </c>
      <c r="L49" s="64">
        <v>51</v>
      </c>
      <c r="M49" s="64">
        <v>19</v>
      </c>
      <c r="N49" s="64">
        <v>18</v>
      </c>
      <c r="O49" s="65">
        <v>20</v>
      </c>
      <c r="P49" s="48"/>
      <c r="Q49" s="48"/>
      <c r="R49" s="48"/>
      <c r="S49" s="48"/>
      <c r="T49" s="48"/>
      <c r="U49" s="48"/>
    </row>
    <row r="50" spans="1:21" ht="30.75" customHeight="1" x14ac:dyDescent="0.15">
      <c r="A50" s="48"/>
      <c r="B50" s="1248"/>
      <c r="C50" s="1249"/>
      <c r="D50" s="62"/>
      <c r="E50" s="1254" t="s">
        <v>16</v>
      </c>
      <c r="F50" s="1254"/>
      <c r="G50" s="1254"/>
      <c r="H50" s="1254"/>
      <c r="I50" s="1254"/>
      <c r="J50" s="1255"/>
      <c r="K50" s="63">
        <v>44</v>
      </c>
      <c r="L50" s="64">
        <v>39</v>
      </c>
      <c r="M50" s="64">
        <v>33</v>
      </c>
      <c r="N50" s="64">
        <v>25</v>
      </c>
      <c r="O50" s="65">
        <v>29</v>
      </c>
      <c r="P50" s="48"/>
      <c r="Q50" s="48"/>
      <c r="R50" s="48"/>
      <c r="S50" s="48"/>
      <c r="T50" s="48"/>
      <c r="U50" s="48"/>
    </row>
    <row r="51" spans="1:21" ht="30.75" customHeight="1" x14ac:dyDescent="0.15">
      <c r="A51" s="48"/>
      <c r="B51" s="1250"/>
      <c r="C51" s="1251"/>
      <c r="D51" s="66"/>
      <c r="E51" s="1254" t="s">
        <v>17</v>
      </c>
      <c r="F51" s="1254"/>
      <c r="G51" s="1254"/>
      <c r="H51" s="1254"/>
      <c r="I51" s="1254"/>
      <c r="J51" s="1255"/>
      <c r="K51" s="63" t="s">
        <v>499</v>
      </c>
      <c r="L51" s="64" t="s">
        <v>499</v>
      </c>
      <c r="M51" s="64">
        <v>0</v>
      </c>
      <c r="N51" s="64" t="s">
        <v>499</v>
      </c>
      <c r="O51" s="65">
        <v>0</v>
      </c>
      <c r="P51" s="48"/>
      <c r="Q51" s="48"/>
      <c r="R51" s="48"/>
      <c r="S51" s="48"/>
      <c r="T51" s="48"/>
      <c r="U51" s="48"/>
    </row>
    <row r="52" spans="1:21" ht="30.75" customHeight="1" x14ac:dyDescent="0.15">
      <c r="A52" s="48"/>
      <c r="B52" s="1256" t="s">
        <v>18</v>
      </c>
      <c r="C52" s="1257"/>
      <c r="D52" s="66"/>
      <c r="E52" s="1254" t="s">
        <v>19</v>
      </c>
      <c r="F52" s="1254"/>
      <c r="G52" s="1254"/>
      <c r="H52" s="1254"/>
      <c r="I52" s="1254"/>
      <c r="J52" s="1255"/>
      <c r="K52" s="63">
        <v>592</v>
      </c>
      <c r="L52" s="64">
        <v>581</v>
      </c>
      <c r="M52" s="64">
        <v>572</v>
      </c>
      <c r="N52" s="64">
        <v>585</v>
      </c>
      <c r="O52" s="65">
        <v>601</v>
      </c>
      <c r="P52" s="48"/>
      <c r="Q52" s="48"/>
      <c r="R52" s="48"/>
      <c r="S52" s="48"/>
      <c r="T52" s="48"/>
      <c r="U52" s="48"/>
    </row>
    <row r="53" spans="1:21" ht="30.75" customHeight="1" thickBot="1" x14ac:dyDescent="0.2">
      <c r="A53" s="48"/>
      <c r="B53" s="1258" t="s">
        <v>20</v>
      </c>
      <c r="C53" s="1259"/>
      <c r="D53" s="67"/>
      <c r="E53" s="1260" t="s">
        <v>21</v>
      </c>
      <c r="F53" s="1260"/>
      <c r="G53" s="1260"/>
      <c r="H53" s="1260"/>
      <c r="I53" s="1260"/>
      <c r="J53" s="1261"/>
      <c r="K53" s="68">
        <v>400</v>
      </c>
      <c r="L53" s="69">
        <v>359</v>
      </c>
      <c r="M53" s="69">
        <v>307</v>
      </c>
      <c r="N53" s="69">
        <v>316</v>
      </c>
      <c r="O53" s="70">
        <v>325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558</v>
      </c>
      <c r="L56" s="80" t="s">
        <v>559</v>
      </c>
      <c r="M56" s="80" t="s">
        <v>560</v>
      </c>
      <c r="N56" s="80" t="s">
        <v>561</v>
      </c>
      <c r="O56" s="81" t="s">
        <v>562</v>
      </c>
      <c r="P56" s="48"/>
      <c r="Q56" s="48"/>
      <c r="R56" s="48"/>
      <c r="S56" s="48"/>
      <c r="T56" s="48"/>
      <c r="U56" s="48"/>
    </row>
    <row r="57" spans="1:21" ht="31.5" customHeight="1" x14ac:dyDescent="0.15">
      <c r="B57" s="1262" t="s">
        <v>24</v>
      </c>
      <c r="C57" s="1263"/>
      <c r="D57" s="1266" t="s">
        <v>25</v>
      </c>
      <c r="E57" s="1267"/>
      <c r="F57" s="1267"/>
      <c r="G57" s="1267"/>
      <c r="H57" s="1267"/>
      <c r="I57" s="1267"/>
      <c r="J57" s="1268"/>
      <c r="K57" s="82" t="s">
        <v>589</v>
      </c>
      <c r="L57" s="83" t="s">
        <v>589</v>
      </c>
      <c r="M57" s="83" t="s">
        <v>589</v>
      </c>
      <c r="N57" s="83" t="s">
        <v>589</v>
      </c>
      <c r="O57" s="84" t="s">
        <v>589</v>
      </c>
    </row>
    <row r="58" spans="1:21" ht="31.5" customHeight="1" thickBot="1" x14ac:dyDescent="0.2">
      <c r="B58" s="1264"/>
      <c r="C58" s="1265"/>
      <c r="D58" s="1269" t="s">
        <v>26</v>
      </c>
      <c r="E58" s="1270"/>
      <c r="F58" s="1270"/>
      <c r="G58" s="1270"/>
      <c r="H58" s="1270"/>
      <c r="I58" s="1270"/>
      <c r="J58" s="1271"/>
      <c r="K58" s="85" t="s">
        <v>589</v>
      </c>
      <c r="L58" s="86" t="s">
        <v>589</v>
      </c>
      <c r="M58" s="86" t="s">
        <v>589</v>
      </c>
      <c r="N58" s="86" t="s">
        <v>589</v>
      </c>
      <c r="O58" s="87" t="s">
        <v>589</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S8DrH3v/0rYVxZxlkzaqjhCzbAWRvlo9NXpFl3UrzyUzZvve2z9A9963k6BXwb4C0tucQzbI5Qr4d3+TUf6/A==" saltValue="ehOuVWGXtf8wsrX1nhqVU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541</v>
      </c>
      <c r="J40" s="99" t="s">
        <v>542</v>
      </c>
      <c r="K40" s="99" t="s">
        <v>543</v>
      </c>
      <c r="L40" s="99" t="s">
        <v>544</v>
      </c>
      <c r="M40" s="100" t="s">
        <v>545</v>
      </c>
    </row>
    <row r="41" spans="2:13" ht="27.75" customHeight="1" x14ac:dyDescent="0.15">
      <c r="B41" s="1272" t="s">
        <v>29</v>
      </c>
      <c r="C41" s="1273"/>
      <c r="D41" s="101"/>
      <c r="E41" s="1278" t="s">
        <v>30</v>
      </c>
      <c r="F41" s="1278"/>
      <c r="G41" s="1278"/>
      <c r="H41" s="1279"/>
      <c r="I41" s="102">
        <v>6709</v>
      </c>
      <c r="J41" s="103">
        <v>6881</v>
      </c>
      <c r="K41" s="103">
        <v>7289</v>
      </c>
      <c r="L41" s="103">
        <v>7117</v>
      </c>
      <c r="M41" s="104">
        <v>7079</v>
      </c>
    </row>
    <row r="42" spans="2:13" ht="27.75" customHeight="1" x14ac:dyDescent="0.15">
      <c r="B42" s="1274"/>
      <c r="C42" s="1275"/>
      <c r="D42" s="105"/>
      <c r="E42" s="1280" t="s">
        <v>31</v>
      </c>
      <c r="F42" s="1280"/>
      <c r="G42" s="1280"/>
      <c r="H42" s="1281"/>
      <c r="I42" s="106">
        <v>488</v>
      </c>
      <c r="J42" s="107">
        <v>448</v>
      </c>
      <c r="K42" s="107">
        <v>390</v>
      </c>
      <c r="L42" s="107">
        <v>361</v>
      </c>
      <c r="M42" s="108">
        <v>361</v>
      </c>
    </row>
    <row r="43" spans="2:13" ht="27.75" customHeight="1" x14ac:dyDescent="0.15">
      <c r="B43" s="1274"/>
      <c r="C43" s="1275"/>
      <c r="D43" s="105"/>
      <c r="E43" s="1280" t="s">
        <v>32</v>
      </c>
      <c r="F43" s="1280"/>
      <c r="G43" s="1280"/>
      <c r="H43" s="1281"/>
      <c r="I43" s="106">
        <v>4808</v>
      </c>
      <c r="J43" s="107">
        <v>4915</v>
      </c>
      <c r="K43" s="107">
        <v>4892</v>
      </c>
      <c r="L43" s="107">
        <v>5032</v>
      </c>
      <c r="M43" s="108">
        <v>4678</v>
      </c>
    </row>
    <row r="44" spans="2:13" ht="27.75" customHeight="1" x14ac:dyDescent="0.15">
      <c r="B44" s="1274"/>
      <c r="C44" s="1275"/>
      <c r="D44" s="105"/>
      <c r="E44" s="1280" t="s">
        <v>33</v>
      </c>
      <c r="F44" s="1280"/>
      <c r="G44" s="1280"/>
      <c r="H44" s="1281"/>
      <c r="I44" s="106">
        <v>122</v>
      </c>
      <c r="J44" s="107">
        <v>98</v>
      </c>
      <c r="K44" s="107">
        <v>87</v>
      </c>
      <c r="L44" s="107">
        <v>78</v>
      </c>
      <c r="M44" s="108">
        <v>68</v>
      </c>
    </row>
    <row r="45" spans="2:13" ht="27.75" customHeight="1" x14ac:dyDescent="0.15">
      <c r="B45" s="1274"/>
      <c r="C45" s="1275"/>
      <c r="D45" s="105"/>
      <c r="E45" s="1280" t="s">
        <v>34</v>
      </c>
      <c r="F45" s="1280"/>
      <c r="G45" s="1280"/>
      <c r="H45" s="1281"/>
      <c r="I45" s="106">
        <v>1417</v>
      </c>
      <c r="J45" s="107">
        <v>1338</v>
      </c>
      <c r="K45" s="107">
        <v>1323</v>
      </c>
      <c r="L45" s="107">
        <v>1323</v>
      </c>
      <c r="M45" s="108">
        <v>1488</v>
      </c>
    </row>
    <row r="46" spans="2:13" ht="27.75" customHeight="1" x14ac:dyDescent="0.15">
      <c r="B46" s="1274"/>
      <c r="C46" s="1275"/>
      <c r="D46" s="109"/>
      <c r="E46" s="1280" t="s">
        <v>35</v>
      </c>
      <c r="F46" s="1280"/>
      <c r="G46" s="1280"/>
      <c r="H46" s="1281"/>
      <c r="I46" s="106">
        <v>3</v>
      </c>
      <c r="J46" s="107">
        <v>1</v>
      </c>
      <c r="K46" s="107" t="s">
        <v>499</v>
      </c>
      <c r="L46" s="107" t="s">
        <v>499</v>
      </c>
      <c r="M46" s="108" t="s">
        <v>499</v>
      </c>
    </row>
    <row r="47" spans="2:13" ht="27.75" customHeight="1" x14ac:dyDescent="0.15">
      <c r="B47" s="1274"/>
      <c r="C47" s="1275"/>
      <c r="D47" s="110"/>
      <c r="E47" s="1282" t="s">
        <v>36</v>
      </c>
      <c r="F47" s="1283"/>
      <c r="G47" s="1283"/>
      <c r="H47" s="1284"/>
      <c r="I47" s="106" t="s">
        <v>499</v>
      </c>
      <c r="J47" s="107" t="s">
        <v>499</v>
      </c>
      <c r="K47" s="107" t="s">
        <v>499</v>
      </c>
      <c r="L47" s="107" t="s">
        <v>499</v>
      </c>
      <c r="M47" s="108" t="s">
        <v>499</v>
      </c>
    </row>
    <row r="48" spans="2:13" ht="27.75" customHeight="1" x14ac:dyDescent="0.15">
      <c r="B48" s="1274"/>
      <c r="C48" s="1275"/>
      <c r="D48" s="105"/>
      <c r="E48" s="1280" t="s">
        <v>37</v>
      </c>
      <c r="F48" s="1280"/>
      <c r="G48" s="1280"/>
      <c r="H48" s="1281"/>
      <c r="I48" s="106" t="s">
        <v>499</v>
      </c>
      <c r="J48" s="107" t="s">
        <v>499</v>
      </c>
      <c r="K48" s="107" t="s">
        <v>499</v>
      </c>
      <c r="L48" s="107" t="s">
        <v>499</v>
      </c>
      <c r="M48" s="108" t="s">
        <v>499</v>
      </c>
    </row>
    <row r="49" spans="2:13" ht="27.75" customHeight="1" x14ac:dyDescent="0.15">
      <c r="B49" s="1276"/>
      <c r="C49" s="1277"/>
      <c r="D49" s="105"/>
      <c r="E49" s="1280" t="s">
        <v>38</v>
      </c>
      <c r="F49" s="1280"/>
      <c r="G49" s="1280"/>
      <c r="H49" s="1281"/>
      <c r="I49" s="106" t="s">
        <v>499</v>
      </c>
      <c r="J49" s="107" t="s">
        <v>499</v>
      </c>
      <c r="K49" s="107" t="s">
        <v>499</v>
      </c>
      <c r="L49" s="107" t="s">
        <v>499</v>
      </c>
      <c r="M49" s="108" t="s">
        <v>499</v>
      </c>
    </row>
    <row r="50" spans="2:13" ht="27.75" customHeight="1" x14ac:dyDescent="0.15">
      <c r="B50" s="1285" t="s">
        <v>39</v>
      </c>
      <c r="C50" s="1286"/>
      <c r="D50" s="111"/>
      <c r="E50" s="1280" t="s">
        <v>40</v>
      </c>
      <c r="F50" s="1280"/>
      <c r="G50" s="1280"/>
      <c r="H50" s="1281"/>
      <c r="I50" s="106">
        <v>2588</v>
      </c>
      <c r="J50" s="107">
        <v>2826</v>
      </c>
      <c r="K50" s="107">
        <v>2544</v>
      </c>
      <c r="L50" s="107">
        <v>2859</v>
      </c>
      <c r="M50" s="108">
        <v>2901</v>
      </c>
    </row>
    <row r="51" spans="2:13" ht="27.75" customHeight="1" x14ac:dyDescent="0.15">
      <c r="B51" s="1274"/>
      <c r="C51" s="1275"/>
      <c r="D51" s="105"/>
      <c r="E51" s="1280" t="s">
        <v>41</v>
      </c>
      <c r="F51" s="1280"/>
      <c r="G51" s="1280"/>
      <c r="H51" s="1281"/>
      <c r="I51" s="106">
        <v>1</v>
      </c>
      <c r="J51" s="107">
        <v>0</v>
      </c>
      <c r="K51" s="107">
        <v>0</v>
      </c>
      <c r="L51" s="107">
        <v>0</v>
      </c>
      <c r="M51" s="108" t="s">
        <v>499</v>
      </c>
    </row>
    <row r="52" spans="2:13" ht="27.75" customHeight="1" x14ac:dyDescent="0.15">
      <c r="B52" s="1276"/>
      <c r="C52" s="1277"/>
      <c r="D52" s="105"/>
      <c r="E52" s="1280" t="s">
        <v>42</v>
      </c>
      <c r="F52" s="1280"/>
      <c r="G52" s="1280"/>
      <c r="H52" s="1281"/>
      <c r="I52" s="106">
        <v>7741</v>
      </c>
      <c r="J52" s="107">
        <v>7966</v>
      </c>
      <c r="K52" s="107">
        <v>8061</v>
      </c>
      <c r="L52" s="107">
        <v>8013</v>
      </c>
      <c r="M52" s="108">
        <v>7856</v>
      </c>
    </row>
    <row r="53" spans="2:13" ht="27.75" customHeight="1" thickBot="1" x14ac:dyDescent="0.2">
      <c r="B53" s="1287" t="s">
        <v>20</v>
      </c>
      <c r="C53" s="1288"/>
      <c r="D53" s="112"/>
      <c r="E53" s="1289" t="s">
        <v>43</v>
      </c>
      <c r="F53" s="1289"/>
      <c r="G53" s="1289"/>
      <c r="H53" s="1290"/>
      <c r="I53" s="113">
        <v>3216</v>
      </c>
      <c r="J53" s="114">
        <v>2889</v>
      </c>
      <c r="K53" s="114">
        <v>3377</v>
      </c>
      <c r="L53" s="114">
        <v>3037</v>
      </c>
      <c r="M53" s="115">
        <v>2917</v>
      </c>
    </row>
    <row r="54" spans="2:13" ht="27.75" customHeight="1" x14ac:dyDescent="0.15">
      <c r="B54" s="116" t="s">
        <v>44</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NfSAli1J+ZQbjJeUkezKlxnXCkGrTV5wO70MHpJbY5tYTJSmGpv+yCg4LZ9NIm2g8mSAUPe+0E7VTOiSdqkxA==" saltValue="gcgFnbbYe0pmlaFzuF9yT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45</v>
      </c>
    </row>
    <row r="54" spans="2:8" ht="29.25" customHeight="1" thickBot="1" x14ac:dyDescent="0.25">
      <c r="B54" s="121" t="s">
        <v>1</v>
      </c>
      <c r="C54" s="122"/>
      <c r="D54" s="122"/>
      <c r="E54" s="123" t="s">
        <v>2</v>
      </c>
      <c r="F54" s="124" t="s">
        <v>543</v>
      </c>
      <c r="G54" s="124" t="s">
        <v>544</v>
      </c>
      <c r="H54" s="125" t="s">
        <v>545</v>
      </c>
    </row>
    <row r="55" spans="2:8" ht="52.5" customHeight="1" x14ac:dyDescent="0.15">
      <c r="B55" s="126"/>
      <c r="C55" s="1299" t="s">
        <v>46</v>
      </c>
      <c r="D55" s="1299"/>
      <c r="E55" s="1300"/>
      <c r="F55" s="127">
        <v>909</v>
      </c>
      <c r="G55" s="127">
        <v>909</v>
      </c>
      <c r="H55" s="128">
        <v>909</v>
      </c>
    </row>
    <row r="56" spans="2:8" ht="52.5" customHeight="1" x14ac:dyDescent="0.15">
      <c r="B56" s="129"/>
      <c r="C56" s="1301" t="s">
        <v>47</v>
      </c>
      <c r="D56" s="1301"/>
      <c r="E56" s="1302"/>
      <c r="F56" s="130">
        <v>164</v>
      </c>
      <c r="G56" s="130">
        <v>164</v>
      </c>
      <c r="H56" s="131">
        <v>164</v>
      </c>
    </row>
    <row r="57" spans="2:8" ht="53.25" customHeight="1" x14ac:dyDescent="0.15">
      <c r="B57" s="129"/>
      <c r="C57" s="1303" t="s">
        <v>48</v>
      </c>
      <c r="D57" s="1303"/>
      <c r="E57" s="1304"/>
      <c r="F57" s="132">
        <v>1188</v>
      </c>
      <c r="G57" s="132">
        <v>1291</v>
      </c>
      <c r="H57" s="133">
        <v>1187</v>
      </c>
    </row>
    <row r="58" spans="2:8" ht="45.75" customHeight="1" x14ac:dyDescent="0.15">
      <c r="B58" s="134"/>
      <c r="C58" s="1291" t="s">
        <v>563</v>
      </c>
      <c r="D58" s="1292"/>
      <c r="E58" s="1293"/>
      <c r="F58" s="135">
        <v>615</v>
      </c>
      <c r="G58" s="135">
        <v>649</v>
      </c>
      <c r="H58" s="136">
        <v>706</v>
      </c>
    </row>
    <row r="59" spans="2:8" ht="45.75" customHeight="1" x14ac:dyDescent="0.15">
      <c r="B59" s="134"/>
      <c r="C59" s="1291" t="s">
        <v>564</v>
      </c>
      <c r="D59" s="1292"/>
      <c r="E59" s="1293"/>
      <c r="F59" s="135">
        <v>351</v>
      </c>
      <c r="G59" s="135">
        <v>420</v>
      </c>
      <c r="H59" s="136">
        <v>259</v>
      </c>
    </row>
    <row r="60" spans="2:8" ht="45.75" customHeight="1" x14ac:dyDescent="0.15">
      <c r="B60" s="134"/>
      <c r="C60" s="1291" t="s">
        <v>565</v>
      </c>
      <c r="D60" s="1292"/>
      <c r="E60" s="1293"/>
      <c r="F60" s="135">
        <v>120</v>
      </c>
      <c r="G60" s="135">
        <v>120</v>
      </c>
      <c r="H60" s="136">
        <v>120</v>
      </c>
    </row>
    <row r="61" spans="2:8" ht="45.75" customHeight="1" x14ac:dyDescent="0.15">
      <c r="B61" s="134"/>
      <c r="C61" s="1291" t="s">
        <v>566</v>
      </c>
      <c r="D61" s="1292"/>
      <c r="E61" s="1293"/>
      <c r="F61" s="135">
        <v>100</v>
      </c>
      <c r="G61" s="135">
        <v>100</v>
      </c>
      <c r="H61" s="136">
        <v>100</v>
      </c>
    </row>
    <row r="62" spans="2:8" ht="45.75" customHeight="1" thickBot="1" x14ac:dyDescent="0.2">
      <c r="B62" s="137"/>
      <c r="C62" s="1294" t="s">
        <v>567</v>
      </c>
      <c r="D62" s="1295"/>
      <c r="E62" s="1296"/>
      <c r="F62" s="138">
        <v>2</v>
      </c>
      <c r="G62" s="138">
        <v>2</v>
      </c>
      <c r="H62" s="139">
        <v>2</v>
      </c>
    </row>
    <row r="63" spans="2:8" ht="52.5" customHeight="1" thickBot="1" x14ac:dyDescent="0.2">
      <c r="B63" s="140"/>
      <c r="C63" s="1297" t="s">
        <v>49</v>
      </c>
      <c r="D63" s="1297"/>
      <c r="E63" s="1298"/>
      <c r="F63" s="141">
        <v>2261</v>
      </c>
      <c r="G63" s="141">
        <v>2364</v>
      </c>
      <c r="H63" s="142">
        <v>2260</v>
      </c>
    </row>
    <row r="64" spans="2:8" ht="15" customHeight="1" x14ac:dyDescent="0.15"/>
    <row r="65" ht="0" hidden="1" customHeight="1" x14ac:dyDescent="0.15"/>
    <row r="66" ht="0" hidden="1" customHeight="1" x14ac:dyDescent="0.15"/>
  </sheetData>
  <sheetProtection algorithmName="SHA-512" hashValue="SrMcBeTG3xELP/QFjFB21NsItAgfe/6u4Xfu/NeXvk/rQzU9DeKLYUpAYJRnEIUpF8iRa0ExacqN8rkCTRCMNA==" saltValue="BY+KNWFlmOVwVuJztiyR8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16" zoomScaleNormal="100" zoomScaleSheetLayoutView="55" workbookViewId="0">
      <selection activeCell="BT18" sqref="BT18"/>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590</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590</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602</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593</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541</v>
      </c>
      <c r="BQ50" s="1311"/>
      <c r="BR50" s="1311"/>
      <c r="BS50" s="1311"/>
      <c r="BT50" s="1311"/>
      <c r="BU50" s="1311"/>
      <c r="BV50" s="1311"/>
      <c r="BW50" s="1311"/>
      <c r="BX50" s="1311" t="s">
        <v>542</v>
      </c>
      <c r="BY50" s="1311"/>
      <c r="BZ50" s="1311"/>
      <c r="CA50" s="1311"/>
      <c r="CB50" s="1311"/>
      <c r="CC50" s="1311"/>
      <c r="CD50" s="1311"/>
      <c r="CE50" s="1311"/>
      <c r="CF50" s="1311" t="s">
        <v>543</v>
      </c>
      <c r="CG50" s="1311"/>
      <c r="CH50" s="1311"/>
      <c r="CI50" s="1311"/>
      <c r="CJ50" s="1311"/>
      <c r="CK50" s="1311"/>
      <c r="CL50" s="1311"/>
      <c r="CM50" s="1311"/>
      <c r="CN50" s="1311" t="s">
        <v>544</v>
      </c>
      <c r="CO50" s="1311"/>
      <c r="CP50" s="1311"/>
      <c r="CQ50" s="1311"/>
      <c r="CR50" s="1311"/>
      <c r="CS50" s="1311"/>
      <c r="CT50" s="1311"/>
      <c r="CU50" s="1311"/>
      <c r="CV50" s="1311" t="s">
        <v>545</v>
      </c>
      <c r="CW50" s="1311"/>
      <c r="CX50" s="1311"/>
      <c r="CY50" s="1311"/>
      <c r="CZ50" s="1311"/>
      <c r="DA50" s="1311"/>
      <c r="DB50" s="1311"/>
      <c r="DC50" s="1311"/>
    </row>
    <row r="51" spans="1:109" ht="13.5" customHeight="1" x14ac:dyDescent="0.15">
      <c r="B51" s="394"/>
      <c r="G51" s="1322"/>
      <c r="H51" s="1322"/>
      <c r="I51" s="1327"/>
      <c r="J51" s="1327"/>
      <c r="K51" s="1312"/>
      <c r="L51" s="1312"/>
      <c r="M51" s="1312"/>
      <c r="N51" s="1312"/>
      <c r="AM51" s="403"/>
      <c r="AN51" s="1310" t="s">
        <v>594</v>
      </c>
      <c r="AO51" s="1310"/>
      <c r="AP51" s="1310"/>
      <c r="AQ51" s="1310"/>
      <c r="AR51" s="1310"/>
      <c r="AS51" s="1310"/>
      <c r="AT51" s="1310"/>
      <c r="AU51" s="1310"/>
      <c r="AV51" s="1310"/>
      <c r="AW51" s="1310"/>
      <c r="AX51" s="1310"/>
      <c r="AY51" s="1310"/>
      <c r="AZ51" s="1310"/>
      <c r="BA51" s="1310"/>
      <c r="BB51" s="1310" t="s">
        <v>595</v>
      </c>
      <c r="BC51" s="1310"/>
      <c r="BD51" s="1310"/>
      <c r="BE51" s="1310"/>
      <c r="BF51" s="1310"/>
      <c r="BG51" s="1310"/>
      <c r="BH51" s="1310"/>
      <c r="BI51" s="1310"/>
      <c r="BJ51" s="1310"/>
      <c r="BK51" s="1310"/>
      <c r="BL51" s="1310"/>
      <c r="BM51" s="1310"/>
      <c r="BN51" s="1310"/>
      <c r="BO51" s="1310"/>
      <c r="BP51" s="1326"/>
      <c r="BQ51" s="1307"/>
      <c r="BR51" s="1307"/>
      <c r="BS51" s="1307"/>
      <c r="BT51" s="1307"/>
      <c r="BU51" s="1307"/>
      <c r="BV51" s="1307"/>
      <c r="BW51" s="1307"/>
      <c r="BX51" s="1307">
        <v>61.9</v>
      </c>
      <c r="BY51" s="1307"/>
      <c r="BZ51" s="1307"/>
      <c r="CA51" s="1307"/>
      <c r="CB51" s="1307"/>
      <c r="CC51" s="1307"/>
      <c r="CD51" s="1307"/>
      <c r="CE51" s="1307"/>
      <c r="CF51" s="1307">
        <v>74</v>
      </c>
      <c r="CG51" s="1307"/>
      <c r="CH51" s="1307"/>
      <c r="CI51" s="1307"/>
      <c r="CJ51" s="1307"/>
      <c r="CK51" s="1307"/>
      <c r="CL51" s="1307"/>
      <c r="CM51" s="1307"/>
      <c r="CN51" s="1307">
        <v>66.599999999999994</v>
      </c>
      <c r="CO51" s="1307"/>
      <c r="CP51" s="1307"/>
      <c r="CQ51" s="1307"/>
      <c r="CR51" s="1307"/>
      <c r="CS51" s="1307"/>
      <c r="CT51" s="1307"/>
      <c r="CU51" s="1307"/>
      <c r="CV51" s="1307">
        <v>63</v>
      </c>
      <c r="CW51" s="1307"/>
      <c r="CX51" s="1307"/>
      <c r="CY51" s="1307"/>
      <c r="CZ51" s="1307"/>
      <c r="DA51" s="1307"/>
      <c r="DB51" s="1307"/>
      <c r="DC51" s="1307"/>
    </row>
    <row r="52" spans="1:109" x14ac:dyDescent="0.15">
      <c r="B52" s="394"/>
      <c r="G52" s="1322"/>
      <c r="H52" s="1322"/>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596</v>
      </c>
      <c r="BC53" s="1310"/>
      <c r="BD53" s="1310"/>
      <c r="BE53" s="1310"/>
      <c r="BF53" s="1310"/>
      <c r="BG53" s="1310"/>
      <c r="BH53" s="1310"/>
      <c r="BI53" s="1310"/>
      <c r="BJ53" s="1310"/>
      <c r="BK53" s="1310"/>
      <c r="BL53" s="1310"/>
      <c r="BM53" s="1310"/>
      <c r="BN53" s="1310"/>
      <c r="BO53" s="1310"/>
      <c r="BP53" s="1326"/>
      <c r="BQ53" s="1307"/>
      <c r="BR53" s="1307"/>
      <c r="BS53" s="1307"/>
      <c r="BT53" s="1307"/>
      <c r="BU53" s="1307"/>
      <c r="BV53" s="1307"/>
      <c r="BW53" s="1307"/>
      <c r="BX53" s="1307">
        <v>46.5</v>
      </c>
      <c r="BY53" s="1307"/>
      <c r="BZ53" s="1307"/>
      <c r="CA53" s="1307"/>
      <c r="CB53" s="1307"/>
      <c r="CC53" s="1307"/>
      <c r="CD53" s="1307"/>
      <c r="CE53" s="1307"/>
      <c r="CF53" s="1307">
        <v>51.9</v>
      </c>
      <c r="CG53" s="1307"/>
      <c r="CH53" s="1307"/>
      <c r="CI53" s="1307"/>
      <c r="CJ53" s="1307"/>
      <c r="CK53" s="1307"/>
      <c r="CL53" s="1307"/>
      <c r="CM53" s="1307"/>
      <c r="CN53" s="1307">
        <v>58.1</v>
      </c>
      <c r="CO53" s="1307"/>
      <c r="CP53" s="1307"/>
      <c r="CQ53" s="1307"/>
      <c r="CR53" s="1307"/>
      <c r="CS53" s="1307"/>
      <c r="CT53" s="1307"/>
      <c r="CU53" s="1307"/>
      <c r="CV53" s="1307">
        <v>59.8</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597</v>
      </c>
      <c r="AO55" s="1311"/>
      <c r="AP55" s="1311"/>
      <c r="AQ55" s="1311"/>
      <c r="AR55" s="1311"/>
      <c r="AS55" s="1311"/>
      <c r="AT55" s="1311"/>
      <c r="AU55" s="1311"/>
      <c r="AV55" s="1311"/>
      <c r="AW55" s="1311"/>
      <c r="AX55" s="1311"/>
      <c r="AY55" s="1311"/>
      <c r="AZ55" s="1311"/>
      <c r="BA55" s="1311"/>
      <c r="BB55" s="1310" t="s">
        <v>595</v>
      </c>
      <c r="BC55" s="1310"/>
      <c r="BD55" s="1310"/>
      <c r="BE55" s="1310"/>
      <c r="BF55" s="1310"/>
      <c r="BG55" s="1310"/>
      <c r="BH55" s="1310"/>
      <c r="BI55" s="1310"/>
      <c r="BJ55" s="1310"/>
      <c r="BK55" s="1310"/>
      <c r="BL55" s="1310"/>
      <c r="BM55" s="1310"/>
      <c r="BN55" s="1310"/>
      <c r="BO55" s="1310"/>
      <c r="BP55" s="1326"/>
      <c r="BQ55" s="1307"/>
      <c r="BR55" s="1307"/>
      <c r="BS55" s="1307"/>
      <c r="BT55" s="1307"/>
      <c r="BU55" s="1307"/>
      <c r="BV55" s="1307"/>
      <c r="BW55" s="1307"/>
      <c r="BX55" s="1307">
        <v>44.6</v>
      </c>
      <c r="BY55" s="1307"/>
      <c r="BZ55" s="1307"/>
      <c r="CA55" s="1307"/>
      <c r="CB55" s="1307"/>
      <c r="CC55" s="1307"/>
      <c r="CD55" s="1307"/>
      <c r="CE55" s="1307"/>
      <c r="CF55" s="1307">
        <v>42</v>
      </c>
      <c r="CG55" s="1307"/>
      <c r="CH55" s="1307"/>
      <c r="CI55" s="1307"/>
      <c r="CJ55" s="1307"/>
      <c r="CK55" s="1307"/>
      <c r="CL55" s="1307"/>
      <c r="CM55" s="1307"/>
      <c r="CN55" s="1307">
        <v>38.200000000000003</v>
      </c>
      <c r="CO55" s="1307"/>
      <c r="CP55" s="1307"/>
      <c r="CQ55" s="1307"/>
      <c r="CR55" s="1307"/>
      <c r="CS55" s="1307"/>
      <c r="CT55" s="1307"/>
      <c r="CU55" s="1307"/>
      <c r="CV55" s="1307">
        <v>29.7</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596</v>
      </c>
      <c r="BC57" s="1310"/>
      <c r="BD57" s="1310"/>
      <c r="BE57" s="1310"/>
      <c r="BF57" s="1310"/>
      <c r="BG57" s="1310"/>
      <c r="BH57" s="1310"/>
      <c r="BI57" s="1310"/>
      <c r="BJ57" s="1310"/>
      <c r="BK57" s="1310"/>
      <c r="BL57" s="1310"/>
      <c r="BM57" s="1310"/>
      <c r="BN57" s="1310"/>
      <c r="BO57" s="1310"/>
      <c r="BP57" s="1326"/>
      <c r="BQ57" s="1307"/>
      <c r="BR57" s="1307"/>
      <c r="BS57" s="1307"/>
      <c r="BT57" s="1307"/>
      <c r="BU57" s="1307"/>
      <c r="BV57" s="1307"/>
      <c r="BW57" s="1307"/>
      <c r="BX57" s="1307">
        <v>48.9</v>
      </c>
      <c r="BY57" s="1307"/>
      <c r="BZ57" s="1307"/>
      <c r="CA57" s="1307"/>
      <c r="CB57" s="1307"/>
      <c r="CC57" s="1307"/>
      <c r="CD57" s="1307"/>
      <c r="CE57" s="1307"/>
      <c r="CF57" s="1307">
        <v>51.3</v>
      </c>
      <c r="CG57" s="1307"/>
      <c r="CH57" s="1307"/>
      <c r="CI57" s="1307"/>
      <c r="CJ57" s="1307"/>
      <c r="CK57" s="1307"/>
      <c r="CL57" s="1307"/>
      <c r="CM57" s="1307"/>
      <c r="CN57" s="1307">
        <v>53.6</v>
      </c>
      <c r="CO57" s="1307"/>
      <c r="CP57" s="1307"/>
      <c r="CQ57" s="1307"/>
      <c r="CR57" s="1307"/>
      <c r="CS57" s="1307"/>
      <c r="CT57" s="1307"/>
      <c r="CU57" s="1307"/>
      <c r="CV57" s="1307">
        <v>55.1</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598</v>
      </c>
    </row>
    <row r="64" spans="1:109" x14ac:dyDescent="0.15">
      <c r="B64" s="394"/>
      <c r="G64" s="401"/>
      <c r="I64" s="414"/>
      <c r="J64" s="414"/>
      <c r="K64" s="414"/>
      <c r="L64" s="414"/>
      <c r="M64" s="414"/>
      <c r="N64" s="415"/>
      <c r="AM64" s="401"/>
      <c r="AN64" s="401" t="s">
        <v>592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603</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593</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541</v>
      </c>
      <c r="BQ72" s="1311"/>
      <c r="BR72" s="1311"/>
      <c r="BS72" s="1311"/>
      <c r="BT72" s="1311"/>
      <c r="BU72" s="1311"/>
      <c r="BV72" s="1311"/>
      <c r="BW72" s="1311"/>
      <c r="BX72" s="1311" t="s">
        <v>542</v>
      </c>
      <c r="BY72" s="1311"/>
      <c r="BZ72" s="1311"/>
      <c r="CA72" s="1311"/>
      <c r="CB72" s="1311"/>
      <c r="CC72" s="1311"/>
      <c r="CD72" s="1311"/>
      <c r="CE72" s="1311"/>
      <c r="CF72" s="1311" t="s">
        <v>543</v>
      </c>
      <c r="CG72" s="1311"/>
      <c r="CH72" s="1311"/>
      <c r="CI72" s="1311"/>
      <c r="CJ72" s="1311"/>
      <c r="CK72" s="1311"/>
      <c r="CL72" s="1311"/>
      <c r="CM72" s="1311"/>
      <c r="CN72" s="1311" t="s">
        <v>544</v>
      </c>
      <c r="CO72" s="1311"/>
      <c r="CP72" s="1311"/>
      <c r="CQ72" s="1311"/>
      <c r="CR72" s="1311"/>
      <c r="CS72" s="1311"/>
      <c r="CT72" s="1311"/>
      <c r="CU72" s="1311"/>
      <c r="CV72" s="1311" t="s">
        <v>545</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594</v>
      </c>
      <c r="AO73" s="1310"/>
      <c r="AP73" s="1310"/>
      <c r="AQ73" s="1310"/>
      <c r="AR73" s="1310"/>
      <c r="AS73" s="1310"/>
      <c r="AT73" s="1310"/>
      <c r="AU73" s="1310"/>
      <c r="AV73" s="1310"/>
      <c r="AW73" s="1310"/>
      <c r="AX73" s="1310"/>
      <c r="AY73" s="1310"/>
      <c r="AZ73" s="1310"/>
      <c r="BA73" s="1310"/>
      <c r="BB73" s="1310" t="s">
        <v>595</v>
      </c>
      <c r="BC73" s="1310"/>
      <c r="BD73" s="1310"/>
      <c r="BE73" s="1310"/>
      <c r="BF73" s="1310"/>
      <c r="BG73" s="1310"/>
      <c r="BH73" s="1310"/>
      <c r="BI73" s="1310"/>
      <c r="BJ73" s="1310"/>
      <c r="BK73" s="1310"/>
      <c r="BL73" s="1310"/>
      <c r="BM73" s="1310"/>
      <c r="BN73" s="1310"/>
      <c r="BO73" s="1310"/>
      <c r="BP73" s="1307">
        <v>70.8</v>
      </c>
      <c r="BQ73" s="1307"/>
      <c r="BR73" s="1307"/>
      <c r="BS73" s="1307"/>
      <c r="BT73" s="1307"/>
      <c r="BU73" s="1307"/>
      <c r="BV73" s="1307"/>
      <c r="BW73" s="1307"/>
      <c r="BX73" s="1307">
        <v>61.9</v>
      </c>
      <c r="BY73" s="1307"/>
      <c r="BZ73" s="1307"/>
      <c r="CA73" s="1307"/>
      <c r="CB73" s="1307"/>
      <c r="CC73" s="1307"/>
      <c r="CD73" s="1307"/>
      <c r="CE73" s="1307"/>
      <c r="CF73" s="1307">
        <v>74</v>
      </c>
      <c r="CG73" s="1307"/>
      <c r="CH73" s="1307"/>
      <c r="CI73" s="1307"/>
      <c r="CJ73" s="1307"/>
      <c r="CK73" s="1307"/>
      <c r="CL73" s="1307"/>
      <c r="CM73" s="1307"/>
      <c r="CN73" s="1307">
        <v>66.599999999999994</v>
      </c>
      <c r="CO73" s="1307"/>
      <c r="CP73" s="1307"/>
      <c r="CQ73" s="1307"/>
      <c r="CR73" s="1307"/>
      <c r="CS73" s="1307"/>
      <c r="CT73" s="1307"/>
      <c r="CU73" s="1307"/>
      <c r="CV73" s="1307">
        <v>63</v>
      </c>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599</v>
      </c>
      <c r="BC75" s="1310"/>
      <c r="BD75" s="1310"/>
      <c r="BE75" s="1310"/>
      <c r="BF75" s="1310"/>
      <c r="BG75" s="1310"/>
      <c r="BH75" s="1310"/>
      <c r="BI75" s="1310"/>
      <c r="BJ75" s="1310"/>
      <c r="BK75" s="1310"/>
      <c r="BL75" s="1310"/>
      <c r="BM75" s="1310"/>
      <c r="BN75" s="1310"/>
      <c r="BO75" s="1310"/>
      <c r="BP75" s="1307">
        <v>11.3</v>
      </c>
      <c r="BQ75" s="1307"/>
      <c r="BR75" s="1307"/>
      <c r="BS75" s="1307"/>
      <c r="BT75" s="1307"/>
      <c r="BU75" s="1307"/>
      <c r="BV75" s="1307"/>
      <c r="BW75" s="1307"/>
      <c r="BX75" s="1307">
        <v>9.5</v>
      </c>
      <c r="BY75" s="1307"/>
      <c r="BZ75" s="1307"/>
      <c r="CA75" s="1307"/>
      <c r="CB75" s="1307"/>
      <c r="CC75" s="1307"/>
      <c r="CD75" s="1307"/>
      <c r="CE75" s="1307"/>
      <c r="CF75" s="1307">
        <v>7.7</v>
      </c>
      <c r="CG75" s="1307"/>
      <c r="CH75" s="1307"/>
      <c r="CI75" s="1307"/>
      <c r="CJ75" s="1307"/>
      <c r="CK75" s="1307"/>
      <c r="CL75" s="1307"/>
      <c r="CM75" s="1307"/>
      <c r="CN75" s="1307">
        <v>7.1</v>
      </c>
      <c r="CO75" s="1307"/>
      <c r="CP75" s="1307"/>
      <c r="CQ75" s="1307"/>
      <c r="CR75" s="1307"/>
      <c r="CS75" s="1307"/>
      <c r="CT75" s="1307"/>
      <c r="CU75" s="1307"/>
      <c r="CV75" s="1307">
        <v>6.8</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597</v>
      </c>
      <c r="AO77" s="1311"/>
      <c r="AP77" s="1311"/>
      <c r="AQ77" s="1311"/>
      <c r="AR77" s="1311"/>
      <c r="AS77" s="1311"/>
      <c r="AT77" s="1311"/>
      <c r="AU77" s="1311"/>
      <c r="AV77" s="1311"/>
      <c r="AW77" s="1311"/>
      <c r="AX77" s="1311"/>
      <c r="AY77" s="1311"/>
      <c r="AZ77" s="1311"/>
      <c r="BA77" s="1311"/>
      <c r="BB77" s="1310" t="s">
        <v>595</v>
      </c>
      <c r="BC77" s="1310"/>
      <c r="BD77" s="1310"/>
      <c r="BE77" s="1310"/>
      <c r="BF77" s="1310"/>
      <c r="BG77" s="1310"/>
      <c r="BH77" s="1310"/>
      <c r="BI77" s="1310"/>
      <c r="BJ77" s="1310"/>
      <c r="BK77" s="1310"/>
      <c r="BL77" s="1310"/>
      <c r="BM77" s="1310"/>
      <c r="BN77" s="1310"/>
      <c r="BO77" s="1310"/>
      <c r="BP77" s="1307">
        <v>46.9</v>
      </c>
      <c r="BQ77" s="1307"/>
      <c r="BR77" s="1307"/>
      <c r="BS77" s="1307"/>
      <c r="BT77" s="1307"/>
      <c r="BU77" s="1307"/>
      <c r="BV77" s="1307"/>
      <c r="BW77" s="1307"/>
      <c r="BX77" s="1307">
        <v>44.6</v>
      </c>
      <c r="BY77" s="1307"/>
      <c r="BZ77" s="1307"/>
      <c r="CA77" s="1307"/>
      <c r="CB77" s="1307"/>
      <c r="CC77" s="1307"/>
      <c r="CD77" s="1307"/>
      <c r="CE77" s="1307"/>
      <c r="CF77" s="1307">
        <v>42</v>
      </c>
      <c r="CG77" s="1307"/>
      <c r="CH77" s="1307"/>
      <c r="CI77" s="1307"/>
      <c r="CJ77" s="1307"/>
      <c r="CK77" s="1307"/>
      <c r="CL77" s="1307"/>
      <c r="CM77" s="1307"/>
      <c r="CN77" s="1307">
        <v>38.200000000000003</v>
      </c>
      <c r="CO77" s="1307"/>
      <c r="CP77" s="1307"/>
      <c r="CQ77" s="1307"/>
      <c r="CR77" s="1307"/>
      <c r="CS77" s="1307"/>
      <c r="CT77" s="1307"/>
      <c r="CU77" s="1307"/>
      <c r="CV77" s="1307">
        <v>29.7</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599</v>
      </c>
      <c r="BC79" s="1310"/>
      <c r="BD79" s="1310"/>
      <c r="BE79" s="1310"/>
      <c r="BF79" s="1310"/>
      <c r="BG79" s="1310"/>
      <c r="BH79" s="1310"/>
      <c r="BI79" s="1310"/>
      <c r="BJ79" s="1310"/>
      <c r="BK79" s="1310"/>
      <c r="BL79" s="1310"/>
      <c r="BM79" s="1310"/>
      <c r="BN79" s="1310"/>
      <c r="BO79" s="1310"/>
      <c r="BP79" s="1307">
        <v>10.4</v>
      </c>
      <c r="BQ79" s="1307"/>
      <c r="BR79" s="1307"/>
      <c r="BS79" s="1307"/>
      <c r="BT79" s="1307"/>
      <c r="BU79" s="1307"/>
      <c r="BV79" s="1307"/>
      <c r="BW79" s="1307"/>
      <c r="BX79" s="1307">
        <v>9.9</v>
      </c>
      <c r="BY79" s="1307"/>
      <c r="BZ79" s="1307"/>
      <c r="CA79" s="1307"/>
      <c r="CB79" s="1307"/>
      <c r="CC79" s="1307"/>
      <c r="CD79" s="1307"/>
      <c r="CE79" s="1307"/>
      <c r="CF79" s="1307">
        <v>9.1</v>
      </c>
      <c r="CG79" s="1307"/>
      <c r="CH79" s="1307"/>
      <c r="CI79" s="1307"/>
      <c r="CJ79" s="1307"/>
      <c r="CK79" s="1307"/>
      <c r="CL79" s="1307"/>
      <c r="CM79" s="1307"/>
      <c r="CN79" s="1307">
        <v>9.3000000000000007</v>
      </c>
      <c r="CO79" s="1307"/>
      <c r="CP79" s="1307"/>
      <c r="CQ79" s="1307"/>
      <c r="CR79" s="1307"/>
      <c r="CS79" s="1307"/>
      <c r="CT79" s="1307"/>
      <c r="CU79" s="1307"/>
      <c r="CV79" s="1307">
        <v>9.6</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gaTWowNMyD/WY1Bkd+XYNXdPpyFKZ7rCJsZTke44PPCutB0jXZDf264JchJS3Uvuv2PMdLScM6+Tb5UAvlxR8Q==" saltValue="pPtjOT2gzGvhcH9b/Sq41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80" zoomScaleNormal="80" zoomScaleSheetLayoutView="70" workbookViewId="0">
      <selection activeCell="AX22" sqref="AX22"/>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atG5fTQe4r3MXGoCIjRqBd54z266/ETMDZ2d21nB1BojRG47F0ZhpWSU1JahGtV/w5uewrIet8B/I47rlhmg==" saltValue="R+/10leY3+4OX06S+AjcH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view="pageBreakPreview" topLeftCell="A97" zoomScale="75" zoomScaleNormal="100" zoomScaleSheetLayoutView="75" workbookViewId="0">
      <selection activeCell="BJ94" sqref="BJ94"/>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r9yfvch4imu6Ez2v69ObTho+ahSOOO29X7FpJ+AiPIDMod6+9150Vr3/WgmB6S4wyIckXXtO4GYDGzNCqWOVA==" saltValue="S5sNKukVRJUtU0t6c5hxW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50</v>
      </c>
      <c r="E2" s="154"/>
      <c r="F2" s="155" t="s">
        <v>538</v>
      </c>
      <c r="G2" s="156"/>
      <c r="H2" s="157"/>
    </row>
    <row r="3" spans="1:8" x14ac:dyDescent="0.15">
      <c r="A3" s="153" t="s">
        <v>531</v>
      </c>
      <c r="B3" s="158"/>
      <c r="C3" s="159"/>
      <c r="D3" s="160">
        <v>68721</v>
      </c>
      <c r="E3" s="161"/>
      <c r="F3" s="162">
        <v>78556</v>
      </c>
      <c r="G3" s="163"/>
      <c r="H3" s="164"/>
    </row>
    <row r="4" spans="1:8" x14ac:dyDescent="0.15">
      <c r="A4" s="165"/>
      <c r="B4" s="166"/>
      <c r="C4" s="167"/>
      <c r="D4" s="168">
        <v>18952</v>
      </c>
      <c r="E4" s="169"/>
      <c r="F4" s="170">
        <v>40810</v>
      </c>
      <c r="G4" s="171"/>
      <c r="H4" s="172"/>
    </row>
    <row r="5" spans="1:8" x14ac:dyDescent="0.15">
      <c r="A5" s="153" t="s">
        <v>533</v>
      </c>
      <c r="B5" s="158"/>
      <c r="C5" s="159"/>
      <c r="D5" s="160">
        <v>37971</v>
      </c>
      <c r="E5" s="161"/>
      <c r="F5" s="162">
        <v>87924</v>
      </c>
      <c r="G5" s="163"/>
      <c r="H5" s="164"/>
    </row>
    <row r="6" spans="1:8" x14ac:dyDescent="0.15">
      <c r="A6" s="165"/>
      <c r="B6" s="166"/>
      <c r="C6" s="167"/>
      <c r="D6" s="168">
        <v>17946</v>
      </c>
      <c r="E6" s="169"/>
      <c r="F6" s="170">
        <v>43482</v>
      </c>
      <c r="G6" s="171"/>
      <c r="H6" s="172"/>
    </row>
    <row r="7" spans="1:8" x14ac:dyDescent="0.15">
      <c r="A7" s="153" t="s">
        <v>534</v>
      </c>
      <c r="B7" s="158"/>
      <c r="C7" s="159"/>
      <c r="D7" s="160">
        <v>52629</v>
      </c>
      <c r="E7" s="161"/>
      <c r="F7" s="162">
        <v>85078</v>
      </c>
      <c r="G7" s="163"/>
      <c r="H7" s="164"/>
    </row>
    <row r="8" spans="1:8" x14ac:dyDescent="0.15">
      <c r="A8" s="165"/>
      <c r="B8" s="166"/>
      <c r="C8" s="167"/>
      <c r="D8" s="168">
        <v>29720</v>
      </c>
      <c r="E8" s="169"/>
      <c r="F8" s="170">
        <v>45315</v>
      </c>
      <c r="G8" s="171"/>
      <c r="H8" s="172"/>
    </row>
    <row r="9" spans="1:8" x14ac:dyDescent="0.15">
      <c r="A9" s="153" t="s">
        <v>535</v>
      </c>
      <c r="B9" s="158"/>
      <c r="C9" s="159"/>
      <c r="D9" s="160">
        <v>25515</v>
      </c>
      <c r="E9" s="161"/>
      <c r="F9" s="162">
        <v>65052</v>
      </c>
      <c r="G9" s="163"/>
      <c r="H9" s="164"/>
    </row>
    <row r="10" spans="1:8" x14ac:dyDescent="0.15">
      <c r="A10" s="165"/>
      <c r="B10" s="166"/>
      <c r="C10" s="167"/>
      <c r="D10" s="168">
        <v>23707</v>
      </c>
      <c r="E10" s="169"/>
      <c r="F10" s="170">
        <v>37035</v>
      </c>
      <c r="G10" s="171"/>
      <c r="H10" s="172"/>
    </row>
    <row r="11" spans="1:8" x14ac:dyDescent="0.15">
      <c r="A11" s="153" t="s">
        <v>536</v>
      </c>
      <c r="B11" s="158"/>
      <c r="C11" s="159"/>
      <c r="D11" s="160">
        <v>42699</v>
      </c>
      <c r="E11" s="161"/>
      <c r="F11" s="162">
        <v>66364</v>
      </c>
      <c r="G11" s="163"/>
      <c r="H11" s="164"/>
    </row>
    <row r="12" spans="1:8" x14ac:dyDescent="0.15">
      <c r="A12" s="165"/>
      <c r="B12" s="166"/>
      <c r="C12" s="173"/>
      <c r="D12" s="168">
        <v>26712</v>
      </c>
      <c r="E12" s="169"/>
      <c r="F12" s="170">
        <v>24935</v>
      </c>
      <c r="G12" s="171"/>
      <c r="H12" s="172"/>
    </row>
    <row r="13" spans="1:8" x14ac:dyDescent="0.15">
      <c r="A13" s="153"/>
      <c r="B13" s="158"/>
      <c r="C13" s="174"/>
      <c r="D13" s="175">
        <v>45507</v>
      </c>
      <c r="E13" s="176"/>
      <c r="F13" s="177">
        <v>76595</v>
      </c>
      <c r="G13" s="178"/>
      <c r="H13" s="164"/>
    </row>
    <row r="14" spans="1:8" x14ac:dyDescent="0.15">
      <c r="A14" s="165"/>
      <c r="B14" s="166"/>
      <c r="C14" s="167"/>
      <c r="D14" s="168">
        <v>23407</v>
      </c>
      <c r="E14" s="169"/>
      <c r="F14" s="170">
        <v>38315</v>
      </c>
      <c r="G14" s="171"/>
      <c r="H14" s="172"/>
    </row>
    <row r="17" spans="1:11" x14ac:dyDescent="0.15">
      <c r="A17" s="149" t="s">
        <v>51</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52</v>
      </c>
      <c r="B19" s="179">
        <f>ROUND(VALUE(SUBSTITUTE(実質収支比率等に係る経年分析!F$48,"▲","-")),2)</f>
        <v>10.6</v>
      </c>
      <c r="C19" s="179">
        <f>ROUND(VALUE(SUBSTITUTE(実質収支比率等に係る経年分析!G$48,"▲","-")),2)</f>
        <v>10.43</v>
      </c>
      <c r="D19" s="179">
        <f>ROUND(VALUE(SUBSTITUTE(実質収支比率等に係る経年分析!H$48,"▲","-")),2)</f>
        <v>9.1199999999999992</v>
      </c>
      <c r="E19" s="179">
        <f>ROUND(VALUE(SUBSTITUTE(実質収支比率等に係る経年分析!I$48,"▲","-")),2)</f>
        <v>9.56</v>
      </c>
      <c r="F19" s="179">
        <f>ROUND(VALUE(SUBSTITUTE(実質収支比率等に係る経年分析!J$48,"▲","-")),2)</f>
        <v>8.5</v>
      </c>
    </row>
    <row r="20" spans="1:11" x14ac:dyDescent="0.15">
      <c r="A20" s="179" t="s">
        <v>53</v>
      </c>
      <c r="B20" s="179">
        <f>ROUND(VALUE(SUBSTITUTE(実質収支比率等に係る経年分析!F$47,"▲","-")),2)</f>
        <v>17.62</v>
      </c>
      <c r="C20" s="179">
        <f>ROUND(VALUE(SUBSTITUTE(実質収支比率等に係る経年分析!G$47,"▲","-")),2)</f>
        <v>17.420000000000002</v>
      </c>
      <c r="D20" s="179">
        <f>ROUND(VALUE(SUBSTITUTE(実質収支比率等に係る経年分析!H$47,"▲","-")),2)</f>
        <v>17.71</v>
      </c>
      <c r="E20" s="179">
        <f>ROUND(VALUE(SUBSTITUTE(実質収支比率等に係る経年分析!I$47,"▲","-")),2)</f>
        <v>17.670000000000002</v>
      </c>
      <c r="F20" s="179">
        <f>ROUND(VALUE(SUBSTITUTE(実質収支比率等に係る経年分析!J$47,"▲","-")),2)</f>
        <v>17.38</v>
      </c>
    </row>
    <row r="21" spans="1:11" x14ac:dyDescent="0.15">
      <c r="A21" s="179" t="s">
        <v>54</v>
      </c>
      <c r="B21" s="179">
        <f>IF(ISNUMBER(VALUE(SUBSTITUTE(実質収支比率等に係る経年分析!F$49,"▲","-"))),ROUND(VALUE(SUBSTITUTE(実質収支比率等に係る経年分析!F$49,"▲","-")),2),NA())</f>
        <v>2.14</v>
      </c>
      <c r="C21" s="179">
        <f>IF(ISNUMBER(VALUE(SUBSTITUTE(実質収支比率等に係る経年分析!G$49,"▲","-"))),ROUND(VALUE(SUBSTITUTE(実質収支比率等に係る経年分析!G$49,"▲","-")),2),NA())</f>
        <v>0.23</v>
      </c>
      <c r="D21" s="179">
        <f>IF(ISNUMBER(VALUE(SUBSTITUTE(実質収支比率等に係る経年分析!H$49,"▲","-"))),ROUND(VALUE(SUBSTITUTE(実質収支比率等に係る経年分析!H$49,"▲","-")),2),NA())</f>
        <v>-1.62</v>
      </c>
      <c r="E21" s="179">
        <f>IF(ISNUMBER(VALUE(SUBSTITUTE(実質収支比率等に係る経年分析!I$49,"▲","-"))),ROUND(VALUE(SUBSTITUTE(実質収支比率等に係る経年分析!I$49,"▲","-")),2),NA())</f>
        <v>0.45</v>
      </c>
      <c r="F21" s="179">
        <f>IF(ISNUMBER(VALUE(SUBSTITUTE(実質収支比率等に係る経年分析!J$49,"▲","-"))),ROUND(VALUE(SUBSTITUTE(実質収支比率等に係る経年分析!J$49,"▲","-")),2),NA())</f>
        <v>-0.9</v>
      </c>
    </row>
    <row r="24" spans="1:11" x14ac:dyDescent="0.15">
      <c r="A24" s="149" t="s">
        <v>55</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56</v>
      </c>
      <c r="C26" s="180" t="s">
        <v>57</v>
      </c>
      <c r="D26" s="180" t="s">
        <v>56</v>
      </c>
      <c r="E26" s="180" t="s">
        <v>57</v>
      </c>
      <c r="F26" s="180" t="s">
        <v>56</v>
      </c>
      <c r="G26" s="180" t="s">
        <v>57</v>
      </c>
      <c r="H26" s="180" t="s">
        <v>56</v>
      </c>
      <c r="I26" s="180" t="s">
        <v>57</v>
      </c>
      <c r="J26" s="180" t="s">
        <v>56</v>
      </c>
      <c r="K26" s="180" t="s">
        <v>57</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0.08</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7.0000000000000007E-2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7.0000000000000007E-2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0.06</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7.0000000000000007E-2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7.0000000000000007E-2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7.0000000000000007E-2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0.09</v>
      </c>
    </row>
    <row r="31" spans="1:11" x14ac:dyDescent="0.15">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0.17</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0.24</v>
      </c>
    </row>
    <row r="32" spans="1:11" x14ac:dyDescent="0.15">
      <c r="A32" s="180" t="str">
        <f>IF(連結実質赤字比率に係る赤字・黒字の構成分析!C$38="",NA(),連結実質赤字比率に係る赤字・黒字の構成分析!C$38)</f>
        <v>中央土地区画整理事業特別会計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1.19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1.28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1.41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0.88</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1.71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1.85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3.97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3.37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1.07</v>
      </c>
    </row>
    <row r="34" spans="1:16" x14ac:dyDescent="0.15">
      <c r="A34" s="180" t="str">
        <f>IF(連結実質赤字比率に係る赤字・黒字の構成分析!C$36="",NA(),連結実質赤字比率に係る赤字・黒字の構成分析!C$36)</f>
        <v>介護保険特別会計（保険事業勘定）</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1.05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1.56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1.83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1.64</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10.6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10.43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9.11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9.56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8.5</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17.66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19.690000000000001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23.04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25.94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28.99</v>
      </c>
    </row>
    <row r="39" spans="1:16" x14ac:dyDescent="0.15">
      <c r="A39" s="149" t="s">
        <v>58</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59</v>
      </c>
      <c r="C41" s="181"/>
      <c r="D41" s="181" t="s">
        <v>60</v>
      </c>
      <c r="E41" s="181" t="s">
        <v>59</v>
      </c>
      <c r="F41" s="181"/>
      <c r="G41" s="181" t="s">
        <v>60</v>
      </c>
      <c r="H41" s="181" t="s">
        <v>59</v>
      </c>
      <c r="I41" s="181"/>
      <c r="J41" s="181" t="s">
        <v>60</v>
      </c>
      <c r="K41" s="181" t="s">
        <v>59</v>
      </c>
      <c r="L41" s="181"/>
      <c r="M41" s="181" t="s">
        <v>60</v>
      </c>
      <c r="N41" s="181" t="s">
        <v>59</v>
      </c>
      <c r="O41" s="181"/>
      <c r="P41" s="181" t="s">
        <v>60</v>
      </c>
    </row>
    <row r="42" spans="1:16" x14ac:dyDescent="0.15">
      <c r="A42" s="181" t="s">
        <v>61</v>
      </c>
      <c r="B42" s="181"/>
      <c r="C42" s="181"/>
      <c r="D42" s="181">
        <f>'実質公債費比率（分子）の構造'!K$52</f>
        <v>592</v>
      </c>
      <c r="E42" s="181"/>
      <c r="F42" s="181"/>
      <c r="G42" s="181">
        <f>'実質公債費比率（分子）の構造'!L$52</f>
        <v>581</v>
      </c>
      <c r="H42" s="181"/>
      <c r="I42" s="181"/>
      <c r="J42" s="181">
        <f>'実質公債費比率（分子）の構造'!M$52</f>
        <v>572</v>
      </c>
      <c r="K42" s="181"/>
      <c r="L42" s="181"/>
      <c r="M42" s="181">
        <f>'実質公債費比率（分子）の構造'!N$52</f>
        <v>585</v>
      </c>
      <c r="N42" s="181"/>
      <c r="O42" s="181"/>
      <c r="P42" s="181">
        <f>'実質公債費比率（分子）の構造'!O$52</f>
        <v>601</v>
      </c>
    </row>
    <row r="43" spans="1:16" x14ac:dyDescent="0.15">
      <c r="A43" s="181" t="s">
        <v>62</v>
      </c>
      <c r="B43" s="181" t="str">
        <f>'実質公債費比率（分子）の構造'!K$51</f>
        <v>-</v>
      </c>
      <c r="C43" s="181"/>
      <c r="D43" s="181"/>
      <c r="E43" s="181" t="str">
        <f>'実質公債費比率（分子）の構造'!L$51</f>
        <v>-</v>
      </c>
      <c r="F43" s="181"/>
      <c r="G43" s="181"/>
      <c r="H43" s="181">
        <f>'実質公債費比率（分子）の構造'!M$51</f>
        <v>0</v>
      </c>
      <c r="I43" s="181"/>
      <c r="J43" s="181"/>
      <c r="K43" s="181" t="str">
        <f>'実質公債費比率（分子）の構造'!N$51</f>
        <v>-</v>
      </c>
      <c r="L43" s="181"/>
      <c r="M43" s="181"/>
      <c r="N43" s="181">
        <f>'実質公債費比率（分子）の構造'!O$51</f>
        <v>0</v>
      </c>
      <c r="O43" s="181"/>
      <c r="P43" s="181"/>
    </row>
    <row r="44" spans="1:16" x14ac:dyDescent="0.15">
      <c r="A44" s="181" t="s">
        <v>63</v>
      </c>
      <c r="B44" s="181">
        <f>'実質公債費比率（分子）の構造'!K$50</f>
        <v>44</v>
      </c>
      <c r="C44" s="181"/>
      <c r="D44" s="181"/>
      <c r="E44" s="181">
        <f>'実質公債費比率（分子）の構造'!L$50</f>
        <v>39</v>
      </c>
      <c r="F44" s="181"/>
      <c r="G44" s="181"/>
      <c r="H44" s="181">
        <f>'実質公債費比率（分子）の構造'!M$50</f>
        <v>33</v>
      </c>
      <c r="I44" s="181"/>
      <c r="J44" s="181"/>
      <c r="K44" s="181">
        <f>'実質公債費比率（分子）の構造'!N$50</f>
        <v>25</v>
      </c>
      <c r="L44" s="181"/>
      <c r="M44" s="181"/>
      <c r="N44" s="181">
        <f>'実質公債費比率（分子）の構造'!O$50</f>
        <v>29</v>
      </c>
      <c r="O44" s="181"/>
      <c r="P44" s="181"/>
    </row>
    <row r="45" spans="1:16" x14ac:dyDescent="0.15">
      <c r="A45" s="181" t="s">
        <v>64</v>
      </c>
      <c r="B45" s="181">
        <f>'実質公債費比率（分子）の構造'!K$49</f>
        <v>67</v>
      </c>
      <c r="C45" s="181"/>
      <c r="D45" s="181"/>
      <c r="E45" s="181">
        <f>'実質公債費比率（分子）の構造'!L$49</f>
        <v>51</v>
      </c>
      <c r="F45" s="181"/>
      <c r="G45" s="181"/>
      <c r="H45" s="181">
        <f>'実質公債費比率（分子）の構造'!M$49</f>
        <v>19</v>
      </c>
      <c r="I45" s="181"/>
      <c r="J45" s="181"/>
      <c r="K45" s="181">
        <f>'実質公債費比率（分子）の構造'!N$49</f>
        <v>18</v>
      </c>
      <c r="L45" s="181"/>
      <c r="M45" s="181"/>
      <c r="N45" s="181">
        <f>'実質公債費比率（分子）の構造'!O$49</f>
        <v>20</v>
      </c>
      <c r="O45" s="181"/>
      <c r="P45" s="181"/>
    </row>
    <row r="46" spans="1:16" x14ac:dyDescent="0.15">
      <c r="A46" s="181" t="s">
        <v>65</v>
      </c>
      <c r="B46" s="181">
        <f>'実質公債費比率（分子）の構造'!K$48</f>
        <v>277</v>
      </c>
      <c r="C46" s="181"/>
      <c r="D46" s="181"/>
      <c r="E46" s="181">
        <f>'実質公債費比率（分子）の構造'!L$48</f>
        <v>290</v>
      </c>
      <c r="F46" s="181"/>
      <c r="G46" s="181"/>
      <c r="H46" s="181">
        <f>'実質公債費比率（分子）の構造'!M$48</f>
        <v>292</v>
      </c>
      <c r="I46" s="181"/>
      <c r="J46" s="181"/>
      <c r="K46" s="181">
        <f>'実質公債費比率（分子）の構造'!N$48</f>
        <v>305</v>
      </c>
      <c r="L46" s="181"/>
      <c r="M46" s="181"/>
      <c r="N46" s="181">
        <f>'実質公債費比率（分子）の構造'!O$48</f>
        <v>302</v>
      </c>
      <c r="O46" s="181"/>
      <c r="P46" s="181"/>
    </row>
    <row r="47" spans="1:16" x14ac:dyDescent="0.15">
      <c r="A47" s="181" t="s">
        <v>66</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67</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68</v>
      </c>
      <c r="B49" s="181">
        <f>'実質公債費比率（分子）の構造'!K$45</f>
        <v>604</v>
      </c>
      <c r="C49" s="181"/>
      <c r="D49" s="181"/>
      <c r="E49" s="181">
        <f>'実質公債費比率（分子）の構造'!L$45</f>
        <v>560</v>
      </c>
      <c r="F49" s="181"/>
      <c r="G49" s="181"/>
      <c r="H49" s="181">
        <f>'実質公債費比率（分子）の構造'!M$45</f>
        <v>535</v>
      </c>
      <c r="I49" s="181"/>
      <c r="J49" s="181"/>
      <c r="K49" s="181">
        <f>'実質公債費比率（分子）の構造'!N$45</f>
        <v>553</v>
      </c>
      <c r="L49" s="181"/>
      <c r="M49" s="181"/>
      <c r="N49" s="181">
        <f>'実質公債費比率（分子）の構造'!O$45</f>
        <v>575</v>
      </c>
      <c r="O49" s="181"/>
      <c r="P49" s="181"/>
    </row>
    <row r="50" spans="1:16" x14ac:dyDescent="0.15">
      <c r="A50" s="181" t="s">
        <v>69</v>
      </c>
      <c r="B50" s="181" t="e">
        <f>NA()</f>
        <v>#N/A</v>
      </c>
      <c r="C50" s="181">
        <f>IF(ISNUMBER('実質公債費比率（分子）の構造'!K$53),'実質公債費比率（分子）の構造'!K$53,NA())</f>
        <v>400</v>
      </c>
      <c r="D50" s="181" t="e">
        <f>NA()</f>
        <v>#N/A</v>
      </c>
      <c r="E50" s="181" t="e">
        <f>NA()</f>
        <v>#N/A</v>
      </c>
      <c r="F50" s="181">
        <f>IF(ISNUMBER('実質公債費比率（分子）の構造'!L$53),'実質公債費比率（分子）の構造'!L$53,NA())</f>
        <v>359</v>
      </c>
      <c r="G50" s="181" t="e">
        <f>NA()</f>
        <v>#N/A</v>
      </c>
      <c r="H50" s="181" t="e">
        <f>NA()</f>
        <v>#N/A</v>
      </c>
      <c r="I50" s="181">
        <f>IF(ISNUMBER('実質公債費比率（分子）の構造'!M$53),'実質公債費比率（分子）の構造'!M$53,NA())</f>
        <v>307</v>
      </c>
      <c r="J50" s="181" t="e">
        <f>NA()</f>
        <v>#N/A</v>
      </c>
      <c r="K50" s="181" t="e">
        <f>NA()</f>
        <v>#N/A</v>
      </c>
      <c r="L50" s="181">
        <f>IF(ISNUMBER('実質公債費比率（分子）の構造'!N$53),'実質公債費比率（分子）の構造'!N$53,NA())</f>
        <v>316</v>
      </c>
      <c r="M50" s="181" t="e">
        <f>NA()</f>
        <v>#N/A</v>
      </c>
      <c r="N50" s="181" t="e">
        <f>NA()</f>
        <v>#N/A</v>
      </c>
      <c r="O50" s="181">
        <f>IF(ISNUMBER('実質公債費比率（分子）の構造'!O$53),'実質公債費比率（分子）の構造'!O$53,NA())</f>
        <v>325</v>
      </c>
      <c r="P50" s="181" t="e">
        <f>NA()</f>
        <v>#N/A</v>
      </c>
    </row>
    <row r="53" spans="1:16" x14ac:dyDescent="0.15">
      <c r="A53" s="149" t="s">
        <v>70</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71</v>
      </c>
      <c r="C55" s="180"/>
      <c r="D55" s="180" t="s">
        <v>72</v>
      </c>
      <c r="E55" s="180" t="s">
        <v>71</v>
      </c>
      <c r="F55" s="180"/>
      <c r="G55" s="180" t="s">
        <v>72</v>
      </c>
      <c r="H55" s="180" t="s">
        <v>71</v>
      </c>
      <c r="I55" s="180"/>
      <c r="J55" s="180" t="s">
        <v>72</v>
      </c>
      <c r="K55" s="180" t="s">
        <v>71</v>
      </c>
      <c r="L55" s="180"/>
      <c r="M55" s="180" t="s">
        <v>72</v>
      </c>
      <c r="N55" s="180" t="s">
        <v>71</v>
      </c>
      <c r="O55" s="180"/>
      <c r="P55" s="180" t="s">
        <v>72</v>
      </c>
    </row>
    <row r="56" spans="1:16" x14ac:dyDescent="0.15">
      <c r="A56" s="180" t="s">
        <v>42</v>
      </c>
      <c r="B56" s="180"/>
      <c r="C56" s="180"/>
      <c r="D56" s="180">
        <f>'将来負担比率（分子）の構造'!I$52</f>
        <v>7741</v>
      </c>
      <c r="E56" s="180"/>
      <c r="F56" s="180"/>
      <c r="G56" s="180">
        <f>'将来負担比率（分子）の構造'!J$52</f>
        <v>7966</v>
      </c>
      <c r="H56" s="180"/>
      <c r="I56" s="180"/>
      <c r="J56" s="180">
        <f>'将来負担比率（分子）の構造'!K$52</f>
        <v>8061</v>
      </c>
      <c r="K56" s="180"/>
      <c r="L56" s="180"/>
      <c r="M56" s="180">
        <f>'将来負担比率（分子）の構造'!L$52</f>
        <v>8013</v>
      </c>
      <c r="N56" s="180"/>
      <c r="O56" s="180"/>
      <c r="P56" s="180">
        <f>'将来負担比率（分子）の構造'!M$52</f>
        <v>7856</v>
      </c>
    </row>
    <row r="57" spans="1:16" x14ac:dyDescent="0.15">
      <c r="A57" s="180" t="s">
        <v>41</v>
      </c>
      <c r="B57" s="180"/>
      <c r="C57" s="180"/>
      <c r="D57" s="180">
        <f>'将来負担比率（分子）の構造'!I$51</f>
        <v>1</v>
      </c>
      <c r="E57" s="180"/>
      <c r="F57" s="180"/>
      <c r="G57" s="180">
        <f>'将来負担比率（分子）の構造'!J$51</f>
        <v>0</v>
      </c>
      <c r="H57" s="180"/>
      <c r="I57" s="180"/>
      <c r="J57" s="180">
        <f>'将来負担比率（分子）の構造'!K$51</f>
        <v>0</v>
      </c>
      <c r="K57" s="180"/>
      <c r="L57" s="180"/>
      <c r="M57" s="180">
        <f>'将来負担比率（分子）の構造'!L$51</f>
        <v>0</v>
      </c>
      <c r="N57" s="180"/>
      <c r="O57" s="180"/>
      <c r="P57" s="180" t="str">
        <f>'将来負担比率（分子）の構造'!M$51</f>
        <v>-</v>
      </c>
    </row>
    <row r="58" spans="1:16" x14ac:dyDescent="0.15">
      <c r="A58" s="180" t="s">
        <v>40</v>
      </c>
      <c r="B58" s="180"/>
      <c r="C58" s="180"/>
      <c r="D58" s="180">
        <f>'将来負担比率（分子）の構造'!I$50</f>
        <v>2588</v>
      </c>
      <c r="E58" s="180"/>
      <c r="F58" s="180"/>
      <c r="G58" s="180">
        <f>'将来負担比率（分子）の構造'!J$50</f>
        <v>2826</v>
      </c>
      <c r="H58" s="180"/>
      <c r="I58" s="180"/>
      <c r="J58" s="180">
        <f>'将来負担比率（分子）の構造'!K$50</f>
        <v>2544</v>
      </c>
      <c r="K58" s="180"/>
      <c r="L58" s="180"/>
      <c r="M58" s="180">
        <f>'将来負担比率（分子）の構造'!L$50</f>
        <v>2859</v>
      </c>
      <c r="N58" s="180"/>
      <c r="O58" s="180"/>
      <c r="P58" s="180">
        <f>'将来負担比率（分子）の構造'!M$50</f>
        <v>2901</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3</v>
      </c>
      <c r="C61" s="180"/>
      <c r="D61" s="180"/>
      <c r="E61" s="180">
        <f>'将来負担比率（分子）の構造'!J$46</f>
        <v>1</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1417</v>
      </c>
      <c r="C62" s="180"/>
      <c r="D62" s="180"/>
      <c r="E62" s="180">
        <f>'将来負担比率（分子）の構造'!J$45</f>
        <v>1338</v>
      </c>
      <c r="F62" s="180"/>
      <c r="G62" s="180"/>
      <c r="H62" s="180">
        <f>'将来負担比率（分子）の構造'!K$45</f>
        <v>1323</v>
      </c>
      <c r="I62" s="180"/>
      <c r="J62" s="180"/>
      <c r="K62" s="180">
        <f>'将来負担比率（分子）の構造'!L$45</f>
        <v>1323</v>
      </c>
      <c r="L62" s="180"/>
      <c r="M62" s="180"/>
      <c r="N62" s="180">
        <f>'将来負担比率（分子）の構造'!M$45</f>
        <v>1488</v>
      </c>
      <c r="O62" s="180"/>
      <c r="P62" s="180"/>
    </row>
    <row r="63" spans="1:16" x14ac:dyDescent="0.15">
      <c r="A63" s="180" t="s">
        <v>33</v>
      </c>
      <c r="B63" s="180">
        <f>'将来負担比率（分子）の構造'!I$44</f>
        <v>122</v>
      </c>
      <c r="C63" s="180"/>
      <c r="D63" s="180"/>
      <c r="E63" s="180">
        <f>'将来負担比率（分子）の構造'!J$44</f>
        <v>98</v>
      </c>
      <c r="F63" s="180"/>
      <c r="G63" s="180"/>
      <c r="H63" s="180">
        <f>'将来負担比率（分子）の構造'!K$44</f>
        <v>87</v>
      </c>
      <c r="I63" s="180"/>
      <c r="J63" s="180"/>
      <c r="K63" s="180">
        <f>'将来負担比率（分子）の構造'!L$44</f>
        <v>78</v>
      </c>
      <c r="L63" s="180"/>
      <c r="M63" s="180"/>
      <c r="N63" s="180">
        <f>'将来負担比率（分子）の構造'!M$44</f>
        <v>68</v>
      </c>
      <c r="O63" s="180"/>
      <c r="P63" s="180"/>
    </row>
    <row r="64" spans="1:16" x14ac:dyDescent="0.15">
      <c r="A64" s="180" t="s">
        <v>32</v>
      </c>
      <c r="B64" s="180">
        <f>'将来負担比率（分子）の構造'!I$43</f>
        <v>4808</v>
      </c>
      <c r="C64" s="180"/>
      <c r="D64" s="180"/>
      <c r="E64" s="180">
        <f>'将来負担比率（分子）の構造'!J$43</f>
        <v>4915</v>
      </c>
      <c r="F64" s="180"/>
      <c r="G64" s="180"/>
      <c r="H64" s="180">
        <f>'将来負担比率（分子）の構造'!K$43</f>
        <v>4892</v>
      </c>
      <c r="I64" s="180"/>
      <c r="J64" s="180"/>
      <c r="K64" s="180">
        <f>'将来負担比率（分子）の構造'!L$43</f>
        <v>5032</v>
      </c>
      <c r="L64" s="180"/>
      <c r="M64" s="180"/>
      <c r="N64" s="180">
        <f>'将来負担比率（分子）の構造'!M$43</f>
        <v>4678</v>
      </c>
      <c r="O64" s="180"/>
      <c r="P64" s="180"/>
    </row>
    <row r="65" spans="1:16" x14ac:dyDescent="0.15">
      <c r="A65" s="180" t="s">
        <v>31</v>
      </c>
      <c r="B65" s="180">
        <f>'将来負担比率（分子）の構造'!I$42</f>
        <v>488</v>
      </c>
      <c r="C65" s="180"/>
      <c r="D65" s="180"/>
      <c r="E65" s="180">
        <f>'将来負担比率（分子）の構造'!J$42</f>
        <v>448</v>
      </c>
      <c r="F65" s="180"/>
      <c r="G65" s="180"/>
      <c r="H65" s="180">
        <f>'将来負担比率（分子）の構造'!K$42</f>
        <v>390</v>
      </c>
      <c r="I65" s="180"/>
      <c r="J65" s="180"/>
      <c r="K65" s="180">
        <f>'将来負担比率（分子）の構造'!L$42</f>
        <v>361</v>
      </c>
      <c r="L65" s="180"/>
      <c r="M65" s="180"/>
      <c r="N65" s="180">
        <f>'将来負担比率（分子）の構造'!M$42</f>
        <v>361</v>
      </c>
      <c r="O65" s="180"/>
      <c r="P65" s="180"/>
    </row>
    <row r="66" spans="1:16" x14ac:dyDescent="0.15">
      <c r="A66" s="180" t="s">
        <v>30</v>
      </c>
      <c r="B66" s="180">
        <f>'将来負担比率（分子）の構造'!I$41</f>
        <v>6709</v>
      </c>
      <c r="C66" s="180"/>
      <c r="D66" s="180"/>
      <c r="E66" s="180">
        <f>'将来負担比率（分子）の構造'!J$41</f>
        <v>6881</v>
      </c>
      <c r="F66" s="180"/>
      <c r="G66" s="180"/>
      <c r="H66" s="180">
        <f>'将来負担比率（分子）の構造'!K$41</f>
        <v>7289</v>
      </c>
      <c r="I66" s="180"/>
      <c r="J66" s="180"/>
      <c r="K66" s="180">
        <f>'将来負担比率（分子）の構造'!L$41</f>
        <v>7117</v>
      </c>
      <c r="L66" s="180"/>
      <c r="M66" s="180"/>
      <c r="N66" s="180">
        <f>'将来負担比率（分子）の構造'!M$41</f>
        <v>7079</v>
      </c>
      <c r="O66" s="180"/>
      <c r="P66" s="180"/>
    </row>
    <row r="67" spans="1:16" x14ac:dyDescent="0.15">
      <c r="A67" s="180" t="s">
        <v>73</v>
      </c>
      <c r="B67" s="180" t="e">
        <f>NA()</f>
        <v>#N/A</v>
      </c>
      <c r="C67" s="180">
        <f>IF(ISNUMBER('将来負担比率（分子）の構造'!I$53), IF('将来負担比率（分子）の構造'!I$53 &lt; 0, 0, '将来負担比率（分子）の構造'!I$53), NA())</f>
        <v>3216</v>
      </c>
      <c r="D67" s="180" t="e">
        <f>NA()</f>
        <v>#N/A</v>
      </c>
      <c r="E67" s="180" t="e">
        <f>NA()</f>
        <v>#N/A</v>
      </c>
      <c r="F67" s="180">
        <f>IF(ISNUMBER('将来負担比率（分子）の構造'!J$53), IF('将来負担比率（分子）の構造'!J$53 &lt; 0, 0, '将来負担比率（分子）の構造'!J$53), NA())</f>
        <v>2889</v>
      </c>
      <c r="G67" s="180" t="e">
        <f>NA()</f>
        <v>#N/A</v>
      </c>
      <c r="H67" s="180" t="e">
        <f>NA()</f>
        <v>#N/A</v>
      </c>
      <c r="I67" s="180">
        <f>IF(ISNUMBER('将来負担比率（分子）の構造'!K$53), IF('将来負担比率（分子）の構造'!K$53 &lt; 0, 0, '将来負担比率（分子）の構造'!K$53), NA())</f>
        <v>3377</v>
      </c>
      <c r="J67" s="180" t="e">
        <f>NA()</f>
        <v>#N/A</v>
      </c>
      <c r="K67" s="180" t="e">
        <f>NA()</f>
        <v>#N/A</v>
      </c>
      <c r="L67" s="180">
        <f>IF(ISNUMBER('将来負担比率（分子）の構造'!L$53), IF('将来負担比率（分子）の構造'!L$53 &lt; 0, 0, '将来負担比率（分子）の構造'!L$53), NA())</f>
        <v>3037</v>
      </c>
      <c r="M67" s="180" t="e">
        <f>NA()</f>
        <v>#N/A</v>
      </c>
      <c r="N67" s="180" t="e">
        <f>NA()</f>
        <v>#N/A</v>
      </c>
      <c r="O67" s="180">
        <f>IF(ISNUMBER('将来負担比率（分子）の構造'!M$53), IF('将来負担比率（分子）の構造'!M$53 &lt; 0, 0, '将来負担比率（分子）の構造'!M$53), NA())</f>
        <v>2917</v>
      </c>
      <c r="P67" s="180" t="e">
        <f>NA()</f>
        <v>#N/A</v>
      </c>
    </row>
    <row r="70" spans="1:16" x14ac:dyDescent="0.15">
      <c r="A70" s="182" t="s">
        <v>74</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75</v>
      </c>
      <c r="B72" s="184">
        <f>基金残高に係る経年分析!F55</f>
        <v>909</v>
      </c>
      <c r="C72" s="184">
        <f>基金残高に係る経年分析!G55</f>
        <v>909</v>
      </c>
      <c r="D72" s="184">
        <f>基金残高に係る経年分析!H55</f>
        <v>909</v>
      </c>
    </row>
    <row r="73" spans="1:16" x14ac:dyDescent="0.15">
      <c r="A73" s="183" t="s">
        <v>76</v>
      </c>
      <c r="B73" s="184">
        <f>基金残高に係る経年分析!F56</f>
        <v>164</v>
      </c>
      <c r="C73" s="184">
        <f>基金残高に係る経年分析!G56</f>
        <v>164</v>
      </c>
      <c r="D73" s="184">
        <f>基金残高に係る経年分析!H56</f>
        <v>164</v>
      </c>
    </row>
    <row r="74" spans="1:16" x14ac:dyDescent="0.15">
      <c r="A74" s="183" t="s">
        <v>77</v>
      </c>
      <c r="B74" s="184">
        <f>基金残高に係る経年分析!F57</f>
        <v>1188</v>
      </c>
      <c r="C74" s="184">
        <f>基金残高に係る経年分析!G57</f>
        <v>1291</v>
      </c>
      <c r="D74" s="184">
        <f>基金残高に係る経年分析!H57</f>
        <v>1187</v>
      </c>
    </row>
  </sheetData>
  <sheetProtection algorithmName="SHA-512" hashValue="1nS0MQTmNYuIDDiAIWZAo8otR+S+qxz9fxYBRESBWBbkyY9bteJLG3fgJA7JhDTA+tlAtguwrrhIgyPayjtBLA==" saltValue="t2MQJHbxWXMgMzVnaeZcF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4" zoomScale="75" zoomScaleNormal="7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211</v>
      </c>
      <c r="DI1" s="656"/>
      <c r="DJ1" s="656"/>
      <c r="DK1" s="656"/>
      <c r="DL1" s="656"/>
      <c r="DM1" s="656"/>
      <c r="DN1" s="657"/>
      <c r="DO1" s="225"/>
      <c r="DP1" s="655" t="s">
        <v>212</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214</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215</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216</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217</v>
      </c>
      <c r="S4" s="659"/>
      <c r="T4" s="659"/>
      <c r="U4" s="659"/>
      <c r="V4" s="659"/>
      <c r="W4" s="659"/>
      <c r="X4" s="659"/>
      <c r="Y4" s="660"/>
      <c r="Z4" s="658" t="s">
        <v>218</v>
      </c>
      <c r="AA4" s="659"/>
      <c r="AB4" s="659"/>
      <c r="AC4" s="660"/>
      <c r="AD4" s="658" t="s">
        <v>219</v>
      </c>
      <c r="AE4" s="659"/>
      <c r="AF4" s="659"/>
      <c r="AG4" s="659"/>
      <c r="AH4" s="659"/>
      <c r="AI4" s="659"/>
      <c r="AJ4" s="659"/>
      <c r="AK4" s="660"/>
      <c r="AL4" s="658" t="s">
        <v>218</v>
      </c>
      <c r="AM4" s="659"/>
      <c r="AN4" s="659"/>
      <c r="AO4" s="660"/>
      <c r="AP4" s="664" t="s">
        <v>220</v>
      </c>
      <c r="AQ4" s="664"/>
      <c r="AR4" s="664"/>
      <c r="AS4" s="664"/>
      <c r="AT4" s="664"/>
      <c r="AU4" s="664"/>
      <c r="AV4" s="664"/>
      <c r="AW4" s="664"/>
      <c r="AX4" s="664"/>
      <c r="AY4" s="664"/>
      <c r="AZ4" s="664"/>
      <c r="BA4" s="664"/>
      <c r="BB4" s="664"/>
      <c r="BC4" s="664"/>
      <c r="BD4" s="664"/>
      <c r="BE4" s="664"/>
      <c r="BF4" s="664"/>
      <c r="BG4" s="664" t="s">
        <v>221</v>
      </c>
      <c r="BH4" s="664"/>
      <c r="BI4" s="664"/>
      <c r="BJ4" s="664"/>
      <c r="BK4" s="664"/>
      <c r="BL4" s="664"/>
      <c r="BM4" s="664"/>
      <c r="BN4" s="664"/>
      <c r="BO4" s="664" t="s">
        <v>218</v>
      </c>
      <c r="BP4" s="664"/>
      <c r="BQ4" s="664"/>
      <c r="BR4" s="664"/>
      <c r="BS4" s="664" t="s">
        <v>222</v>
      </c>
      <c r="BT4" s="664"/>
      <c r="BU4" s="664"/>
      <c r="BV4" s="664"/>
      <c r="BW4" s="664"/>
      <c r="BX4" s="664"/>
      <c r="BY4" s="664"/>
      <c r="BZ4" s="664"/>
      <c r="CA4" s="664"/>
      <c r="CB4" s="664"/>
      <c r="CD4" s="661" t="s">
        <v>223</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224</v>
      </c>
      <c r="C5" s="666"/>
      <c r="D5" s="666"/>
      <c r="E5" s="666"/>
      <c r="F5" s="666"/>
      <c r="G5" s="666"/>
      <c r="H5" s="666"/>
      <c r="I5" s="666"/>
      <c r="J5" s="666"/>
      <c r="K5" s="666"/>
      <c r="L5" s="666"/>
      <c r="M5" s="666"/>
      <c r="N5" s="666"/>
      <c r="O5" s="666"/>
      <c r="P5" s="666"/>
      <c r="Q5" s="667"/>
      <c r="R5" s="668">
        <v>2860570</v>
      </c>
      <c r="S5" s="669"/>
      <c r="T5" s="669"/>
      <c r="U5" s="669"/>
      <c r="V5" s="669"/>
      <c r="W5" s="669"/>
      <c r="X5" s="669"/>
      <c r="Y5" s="670"/>
      <c r="Z5" s="671">
        <v>33.200000000000003</v>
      </c>
      <c r="AA5" s="671"/>
      <c r="AB5" s="671"/>
      <c r="AC5" s="671"/>
      <c r="AD5" s="672">
        <v>2860570</v>
      </c>
      <c r="AE5" s="672"/>
      <c r="AF5" s="672"/>
      <c r="AG5" s="672"/>
      <c r="AH5" s="672"/>
      <c r="AI5" s="672"/>
      <c r="AJ5" s="672"/>
      <c r="AK5" s="672"/>
      <c r="AL5" s="673">
        <v>58.3</v>
      </c>
      <c r="AM5" s="674"/>
      <c r="AN5" s="674"/>
      <c r="AO5" s="675"/>
      <c r="AP5" s="665" t="s">
        <v>225</v>
      </c>
      <c r="AQ5" s="666"/>
      <c r="AR5" s="666"/>
      <c r="AS5" s="666"/>
      <c r="AT5" s="666"/>
      <c r="AU5" s="666"/>
      <c r="AV5" s="666"/>
      <c r="AW5" s="666"/>
      <c r="AX5" s="666"/>
      <c r="AY5" s="666"/>
      <c r="AZ5" s="666"/>
      <c r="BA5" s="666"/>
      <c r="BB5" s="666"/>
      <c r="BC5" s="666"/>
      <c r="BD5" s="666"/>
      <c r="BE5" s="666"/>
      <c r="BF5" s="667"/>
      <c r="BG5" s="679">
        <v>2851628</v>
      </c>
      <c r="BH5" s="680"/>
      <c r="BI5" s="680"/>
      <c r="BJ5" s="680"/>
      <c r="BK5" s="680"/>
      <c r="BL5" s="680"/>
      <c r="BM5" s="680"/>
      <c r="BN5" s="681"/>
      <c r="BO5" s="682">
        <v>99.7</v>
      </c>
      <c r="BP5" s="682"/>
      <c r="BQ5" s="682"/>
      <c r="BR5" s="682"/>
      <c r="BS5" s="683">
        <v>24157</v>
      </c>
      <c r="BT5" s="683"/>
      <c r="BU5" s="683"/>
      <c r="BV5" s="683"/>
      <c r="BW5" s="683"/>
      <c r="BX5" s="683"/>
      <c r="BY5" s="683"/>
      <c r="BZ5" s="683"/>
      <c r="CA5" s="683"/>
      <c r="CB5" s="687"/>
      <c r="CD5" s="661" t="s">
        <v>220</v>
      </c>
      <c r="CE5" s="662"/>
      <c r="CF5" s="662"/>
      <c r="CG5" s="662"/>
      <c r="CH5" s="662"/>
      <c r="CI5" s="662"/>
      <c r="CJ5" s="662"/>
      <c r="CK5" s="662"/>
      <c r="CL5" s="662"/>
      <c r="CM5" s="662"/>
      <c r="CN5" s="662"/>
      <c r="CO5" s="662"/>
      <c r="CP5" s="662"/>
      <c r="CQ5" s="663"/>
      <c r="CR5" s="661" t="s">
        <v>226</v>
      </c>
      <c r="CS5" s="662"/>
      <c r="CT5" s="662"/>
      <c r="CU5" s="662"/>
      <c r="CV5" s="662"/>
      <c r="CW5" s="662"/>
      <c r="CX5" s="662"/>
      <c r="CY5" s="663"/>
      <c r="CZ5" s="661" t="s">
        <v>218</v>
      </c>
      <c r="DA5" s="662"/>
      <c r="DB5" s="662"/>
      <c r="DC5" s="663"/>
      <c r="DD5" s="661" t="s">
        <v>227</v>
      </c>
      <c r="DE5" s="662"/>
      <c r="DF5" s="662"/>
      <c r="DG5" s="662"/>
      <c r="DH5" s="662"/>
      <c r="DI5" s="662"/>
      <c r="DJ5" s="662"/>
      <c r="DK5" s="662"/>
      <c r="DL5" s="662"/>
      <c r="DM5" s="662"/>
      <c r="DN5" s="662"/>
      <c r="DO5" s="662"/>
      <c r="DP5" s="663"/>
      <c r="DQ5" s="661" t="s">
        <v>228</v>
      </c>
      <c r="DR5" s="662"/>
      <c r="DS5" s="662"/>
      <c r="DT5" s="662"/>
      <c r="DU5" s="662"/>
      <c r="DV5" s="662"/>
      <c r="DW5" s="662"/>
      <c r="DX5" s="662"/>
      <c r="DY5" s="662"/>
      <c r="DZ5" s="662"/>
      <c r="EA5" s="662"/>
      <c r="EB5" s="662"/>
      <c r="EC5" s="663"/>
    </row>
    <row r="6" spans="2:143" ht="11.25" customHeight="1" x14ac:dyDescent="0.15">
      <c r="B6" s="676" t="s">
        <v>229</v>
      </c>
      <c r="C6" s="677"/>
      <c r="D6" s="677"/>
      <c r="E6" s="677"/>
      <c r="F6" s="677"/>
      <c r="G6" s="677"/>
      <c r="H6" s="677"/>
      <c r="I6" s="677"/>
      <c r="J6" s="677"/>
      <c r="K6" s="677"/>
      <c r="L6" s="677"/>
      <c r="M6" s="677"/>
      <c r="N6" s="677"/>
      <c r="O6" s="677"/>
      <c r="P6" s="677"/>
      <c r="Q6" s="678"/>
      <c r="R6" s="679">
        <v>149939</v>
      </c>
      <c r="S6" s="680"/>
      <c r="T6" s="680"/>
      <c r="U6" s="680"/>
      <c r="V6" s="680"/>
      <c r="W6" s="680"/>
      <c r="X6" s="680"/>
      <c r="Y6" s="681"/>
      <c r="Z6" s="682">
        <v>1.7</v>
      </c>
      <c r="AA6" s="682"/>
      <c r="AB6" s="682"/>
      <c r="AC6" s="682"/>
      <c r="AD6" s="683">
        <v>149939</v>
      </c>
      <c r="AE6" s="683"/>
      <c r="AF6" s="683"/>
      <c r="AG6" s="683"/>
      <c r="AH6" s="683"/>
      <c r="AI6" s="683"/>
      <c r="AJ6" s="683"/>
      <c r="AK6" s="683"/>
      <c r="AL6" s="684">
        <v>3.1</v>
      </c>
      <c r="AM6" s="685"/>
      <c r="AN6" s="685"/>
      <c r="AO6" s="686"/>
      <c r="AP6" s="676" t="s">
        <v>230</v>
      </c>
      <c r="AQ6" s="677"/>
      <c r="AR6" s="677"/>
      <c r="AS6" s="677"/>
      <c r="AT6" s="677"/>
      <c r="AU6" s="677"/>
      <c r="AV6" s="677"/>
      <c r="AW6" s="677"/>
      <c r="AX6" s="677"/>
      <c r="AY6" s="677"/>
      <c r="AZ6" s="677"/>
      <c r="BA6" s="677"/>
      <c r="BB6" s="677"/>
      <c r="BC6" s="677"/>
      <c r="BD6" s="677"/>
      <c r="BE6" s="677"/>
      <c r="BF6" s="678"/>
      <c r="BG6" s="679">
        <v>2851628</v>
      </c>
      <c r="BH6" s="680"/>
      <c r="BI6" s="680"/>
      <c r="BJ6" s="680"/>
      <c r="BK6" s="680"/>
      <c r="BL6" s="680"/>
      <c r="BM6" s="680"/>
      <c r="BN6" s="681"/>
      <c r="BO6" s="682">
        <v>99.7</v>
      </c>
      <c r="BP6" s="682"/>
      <c r="BQ6" s="682"/>
      <c r="BR6" s="682"/>
      <c r="BS6" s="683">
        <v>24157</v>
      </c>
      <c r="BT6" s="683"/>
      <c r="BU6" s="683"/>
      <c r="BV6" s="683"/>
      <c r="BW6" s="683"/>
      <c r="BX6" s="683"/>
      <c r="BY6" s="683"/>
      <c r="BZ6" s="683"/>
      <c r="CA6" s="683"/>
      <c r="CB6" s="687"/>
      <c r="CD6" s="690" t="s">
        <v>231</v>
      </c>
      <c r="CE6" s="691"/>
      <c r="CF6" s="691"/>
      <c r="CG6" s="691"/>
      <c r="CH6" s="691"/>
      <c r="CI6" s="691"/>
      <c r="CJ6" s="691"/>
      <c r="CK6" s="691"/>
      <c r="CL6" s="691"/>
      <c r="CM6" s="691"/>
      <c r="CN6" s="691"/>
      <c r="CO6" s="691"/>
      <c r="CP6" s="691"/>
      <c r="CQ6" s="692"/>
      <c r="CR6" s="679">
        <v>112971</v>
      </c>
      <c r="CS6" s="680"/>
      <c r="CT6" s="680"/>
      <c r="CU6" s="680"/>
      <c r="CV6" s="680"/>
      <c r="CW6" s="680"/>
      <c r="CX6" s="680"/>
      <c r="CY6" s="681"/>
      <c r="CZ6" s="673">
        <v>1.4</v>
      </c>
      <c r="DA6" s="674"/>
      <c r="DB6" s="674"/>
      <c r="DC6" s="693"/>
      <c r="DD6" s="688" t="s">
        <v>173</v>
      </c>
      <c r="DE6" s="680"/>
      <c r="DF6" s="680"/>
      <c r="DG6" s="680"/>
      <c r="DH6" s="680"/>
      <c r="DI6" s="680"/>
      <c r="DJ6" s="680"/>
      <c r="DK6" s="680"/>
      <c r="DL6" s="680"/>
      <c r="DM6" s="680"/>
      <c r="DN6" s="680"/>
      <c r="DO6" s="680"/>
      <c r="DP6" s="681"/>
      <c r="DQ6" s="688">
        <v>112971</v>
      </c>
      <c r="DR6" s="680"/>
      <c r="DS6" s="680"/>
      <c r="DT6" s="680"/>
      <c r="DU6" s="680"/>
      <c r="DV6" s="680"/>
      <c r="DW6" s="680"/>
      <c r="DX6" s="680"/>
      <c r="DY6" s="680"/>
      <c r="DZ6" s="680"/>
      <c r="EA6" s="680"/>
      <c r="EB6" s="680"/>
      <c r="EC6" s="689"/>
    </row>
    <row r="7" spans="2:143" ht="11.25" customHeight="1" x14ac:dyDescent="0.15">
      <c r="B7" s="676" t="s">
        <v>232</v>
      </c>
      <c r="C7" s="677"/>
      <c r="D7" s="677"/>
      <c r="E7" s="677"/>
      <c r="F7" s="677"/>
      <c r="G7" s="677"/>
      <c r="H7" s="677"/>
      <c r="I7" s="677"/>
      <c r="J7" s="677"/>
      <c r="K7" s="677"/>
      <c r="L7" s="677"/>
      <c r="M7" s="677"/>
      <c r="N7" s="677"/>
      <c r="O7" s="677"/>
      <c r="P7" s="677"/>
      <c r="Q7" s="678"/>
      <c r="R7" s="679">
        <v>3821</v>
      </c>
      <c r="S7" s="680"/>
      <c r="T7" s="680"/>
      <c r="U7" s="680"/>
      <c r="V7" s="680"/>
      <c r="W7" s="680"/>
      <c r="X7" s="680"/>
      <c r="Y7" s="681"/>
      <c r="Z7" s="682">
        <v>0</v>
      </c>
      <c r="AA7" s="682"/>
      <c r="AB7" s="682"/>
      <c r="AC7" s="682"/>
      <c r="AD7" s="683">
        <v>3821</v>
      </c>
      <c r="AE7" s="683"/>
      <c r="AF7" s="683"/>
      <c r="AG7" s="683"/>
      <c r="AH7" s="683"/>
      <c r="AI7" s="683"/>
      <c r="AJ7" s="683"/>
      <c r="AK7" s="683"/>
      <c r="AL7" s="684">
        <v>0.1</v>
      </c>
      <c r="AM7" s="685"/>
      <c r="AN7" s="685"/>
      <c r="AO7" s="686"/>
      <c r="AP7" s="676" t="s">
        <v>233</v>
      </c>
      <c r="AQ7" s="677"/>
      <c r="AR7" s="677"/>
      <c r="AS7" s="677"/>
      <c r="AT7" s="677"/>
      <c r="AU7" s="677"/>
      <c r="AV7" s="677"/>
      <c r="AW7" s="677"/>
      <c r="AX7" s="677"/>
      <c r="AY7" s="677"/>
      <c r="AZ7" s="677"/>
      <c r="BA7" s="677"/>
      <c r="BB7" s="677"/>
      <c r="BC7" s="677"/>
      <c r="BD7" s="677"/>
      <c r="BE7" s="677"/>
      <c r="BF7" s="678"/>
      <c r="BG7" s="679">
        <v>1292613</v>
      </c>
      <c r="BH7" s="680"/>
      <c r="BI7" s="680"/>
      <c r="BJ7" s="680"/>
      <c r="BK7" s="680"/>
      <c r="BL7" s="680"/>
      <c r="BM7" s="680"/>
      <c r="BN7" s="681"/>
      <c r="BO7" s="682">
        <v>45.2</v>
      </c>
      <c r="BP7" s="682"/>
      <c r="BQ7" s="682"/>
      <c r="BR7" s="682"/>
      <c r="BS7" s="683">
        <v>24157</v>
      </c>
      <c r="BT7" s="683"/>
      <c r="BU7" s="683"/>
      <c r="BV7" s="683"/>
      <c r="BW7" s="683"/>
      <c r="BX7" s="683"/>
      <c r="BY7" s="683"/>
      <c r="BZ7" s="683"/>
      <c r="CA7" s="683"/>
      <c r="CB7" s="687"/>
      <c r="CD7" s="694" t="s">
        <v>234</v>
      </c>
      <c r="CE7" s="695"/>
      <c r="CF7" s="695"/>
      <c r="CG7" s="695"/>
      <c r="CH7" s="695"/>
      <c r="CI7" s="695"/>
      <c r="CJ7" s="695"/>
      <c r="CK7" s="695"/>
      <c r="CL7" s="695"/>
      <c r="CM7" s="695"/>
      <c r="CN7" s="695"/>
      <c r="CO7" s="695"/>
      <c r="CP7" s="695"/>
      <c r="CQ7" s="696"/>
      <c r="CR7" s="679">
        <v>1329818</v>
      </c>
      <c r="CS7" s="680"/>
      <c r="CT7" s="680"/>
      <c r="CU7" s="680"/>
      <c r="CV7" s="680"/>
      <c r="CW7" s="680"/>
      <c r="CX7" s="680"/>
      <c r="CY7" s="681"/>
      <c r="CZ7" s="682">
        <v>16.399999999999999</v>
      </c>
      <c r="DA7" s="682"/>
      <c r="DB7" s="682"/>
      <c r="DC7" s="682"/>
      <c r="DD7" s="688">
        <v>27947</v>
      </c>
      <c r="DE7" s="680"/>
      <c r="DF7" s="680"/>
      <c r="DG7" s="680"/>
      <c r="DH7" s="680"/>
      <c r="DI7" s="680"/>
      <c r="DJ7" s="680"/>
      <c r="DK7" s="680"/>
      <c r="DL7" s="680"/>
      <c r="DM7" s="680"/>
      <c r="DN7" s="680"/>
      <c r="DO7" s="680"/>
      <c r="DP7" s="681"/>
      <c r="DQ7" s="688">
        <v>1272786</v>
      </c>
      <c r="DR7" s="680"/>
      <c r="DS7" s="680"/>
      <c r="DT7" s="680"/>
      <c r="DU7" s="680"/>
      <c r="DV7" s="680"/>
      <c r="DW7" s="680"/>
      <c r="DX7" s="680"/>
      <c r="DY7" s="680"/>
      <c r="DZ7" s="680"/>
      <c r="EA7" s="680"/>
      <c r="EB7" s="680"/>
      <c r="EC7" s="689"/>
    </row>
    <row r="8" spans="2:143" ht="11.25" customHeight="1" x14ac:dyDescent="0.15">
      <c r="B8" s="676" t="s">
        <v>235</v>
      </c>
      <c r="C8" s="677"/>
      <c r="D8" s="677"/>
      <c r="E8" s="677"/>
      <c r="F8" s="677"/>
      <c r="G8" s="677"/>
      <c r="H8" s="677"/>
      <c r="I8" s="677"/>
      <c r="J8" s="677"/>
      <c r="K8" s="677"/>
      <c r="L8" s="677"/>
      <c r="M8" s="677"/>
      <c r="N8" s="677"/>
      <c r="O8" s="677"/>
      <c r="P8" s="677"/>
      <c r="Q8" s="678"/>
      <c r="R8" s="679">
        <v>8785</v>
      </c>
      <c r="S8" s="680"/>
      <c r="T8" s="680"/>
      <c r="U8" s="680"/>
      <c r="V8" s="680"/>
      <c r="W8" s="680"/>
      <c r="X8" s="680"/>
      <c r="Y8" s="681"/>
      <c r="Z8" s="682">
        <v>0.1</v>
      </c>
      <c r="AA8" s="682"/>
      <c r="AB8" s="682"/>
      <c r="AC8" s="682"/>
      <c r="AD8" s="683">
        <v>8785</v>
      </c>
      <c r="AE8" s="683"/>
      <c r="AF8" s="683"/>
      <c r="AG8" s="683"/>
      <c r="AH8" s="683"/>
      <c r="AI8" s="683"/>
      <c r="AJ8" s="683"/>
      <c r="AK8" s="683"/>
      <c r="AL8" s="684">
        <v>0.2</v>
      </c>
      <c r="AM8" s="685"/>
      <c r="AN8" s="685"/>
      <c r="AO8" s="686"/>
      <c r="AP8" s="676" t="s">
        <v>236</v>
      </c>
      <c r="AQ8" s="677"/>
      <c r="AR8" s="677"/>
      <c r="AS8" s="677"/>
      <c r="AT8" s="677"/>
      <c r="AU8" s="677"/>
      <c r="AV8" s="677"/>
      <c r="AW8" s="677"/>
      <c r="AX8" s="677"/>
      <c r="AY8" s="677"/>
      <c r="AZ8" s="677"/>
      <c r="BA8" s="677"/>
      <c r="BB8" s="677"/>
      <c r="BC8" s="677"/>
      <c r="BD8" s="677"/>
      <c r="BE8" s="677"/>
      <c r="BF8" s="678"/>
      <c r="BG8" s="679">
        <v>38837</v>
      </c>
      <c r="BH8" s="680"/>
      <c r="BI8" s="680"/>
      <c r="BJ8" s="680"/>
      <c r="BK8" s="680"/>
      <c r="BL8" s="680"/>
      <c r="BM8" s="680"/>
      <c r="BN8" s="681"/>
      <c r="BO8" s="682">
        <v>1.4</v>
      </c>
      <c r="BP8" s="682"/>
      <c r="BQ8" s="682"/>
      <c r="BR8" s="682"/>
      <c r="BS8" s="688" t="s">
        <v>172</v>
      </c>
      <c r="BT8" s="680"/>
      <c r="BU8" s="680"/>
      <c r="BV8" s="680"/>
      <c r="BW8" s="680"/>
      <c r="BX8" s="680"/>
      <c r="BY8" s="680"/>
      <c r="BZ8" s="680"/>
      <c r="CA8" s="680"/>
      <c r="CB8" s="689"/>
      <c r="CD8" s="694" t="s">
        <v>237</v>
      </c>
      <c r="CE8" s="695"/>
      <c r="CF8" s="695"/>
      <c r="CG8" s="695"/>
      <c r="CH8" s="695"/>
      <c r="CI8" s="695"/>
      <c r="CJ8" s="695"/>
      <c r="CK8" s="695"/>
      <c r="CL8" s="695"/>
      <c r="CM8" s="695"/>
      <c r="CN8" s="695"/>
      <c r="CO8" s="695"/>
      <c r="CP8" s="695"/>
      <c r="CQ8" s="696"/>
      <c r="CR8" s="679">
        <v>2574775</v>
      </c>
      <c r="CS8" s="680"/>
      <c r="CT8" s="680"/>
      <c r="CU8" s="680"/>
      <c r="CV8" s="680"/>
      <c r="CW8" s="680"/>
      <c r="CX8" s="680"/>
      <c r="CY8" s="681"/>
      <c r="CZ8" s="682">
        <v>31.7</v>
      </c>
      <c r="DA8" s="682"/>
      <c r="DB8" s="682"/>
      <c r="DC8" s="682"/>
      <c r="DD8" s="688">
        <v>1175</v>
      </c>
      <c r="DE8" s="680"/>
      <c r="DF8" s="680"/>
      <c r="DG8" s="680"/>
      <c r="DH8" s="680"/>
      <c r="DI8" s="680"/>
      <c r="DJ8" s="680"/>
      <c r="DK8" s="680"/>
      <c r="DL8" s="680"/>
      <c r="DM8" s="680"/>
      <c r="DN8" s="680"/>
      <c r="DO8" s="680"/>
      <c r="DP8" s="681"/>
      <c r="DQ8" s="688">
        <v>1346051</v>
      </c>
      <c r="DR8" s="680"/>
      <c r="DS8" s="680"/>
      <c r="DT8" s="680"/>
      <c r="DU8" s="680"/>
      <c r="DV8" s="680"/>
      <c r="DW8" s="680"/>
      <c r="DX8" s="680"/>
      <c r="DY8" s="680"/>
      <c r="DZ8" s="680"/>
      <c r="EA8" s="680"/>
      <c r="EB8" s="680"/>
      <c r="EC8" s="689"/>
    </row>
    <row r="9" spans="2:143" ht="11.25" customHeight="1" x14ac:dyDescent="0.15">
      <c r="B9" s="676" t="s">
        <v>238</v>
      </c>
      <c r="C9" s="677"/>
      <c r="D9" s="677"/>
      <c r="E9" s="677"/>
      <c r="F9" s="677"/>
      <c r="G9" s="677"/>
      <c r="H9" s="677"/>
      <c r="I9" s="677"/>
      <c r="J9" s="677"/>
      <c r="K9" s="677"/>
      <c r="L9" s="677"/>
      <c r="M9" s="677"/>
      <c r="N9" s="677"/>
      <c r="O9" s="677"/>
      <c r="P9" s="677"/>
      <c r="Q9" s="678"/>
      <c r="R9" s="679">
        <v>7659</v>
      </c>
      <c r="S9" s="680"/>
      <c r="T9" s="680"/>
      <c r="U9" s="680"/>
      <c r="V9" s="680"/>
      <c r="W9" s="680"/>
      <c r="X9" s="680"/>
      <c r="Y9" s="681"/>
      <c r="Z9" s="682">
        <v>0.1</v>
      </c>
      <c r="AA9" s="682"/>
      <c r="AB9" s="682"/>
      <c r="AC9" s="682"/>
      <c r="AD9" s="683">
        <v>7659</v>
      </c>
      <c r="AE9" s="683"/>
      <c r="AF9" s="683"/>
      <c r="AG9" s="683"/>
      <c r="AH9" s="683"/>
      <c r="AI9" s="683"/>
      <c r="AJ9" s="683"/>
      <c r="AK9" s="683"/>
      <c r="AL9" s="684">
        <v>0.2</v>
      </c>
      <c r="AM9" s="685"/>
      <c r="AN9" s="685"/>
      <c r="AO9" s="686"/>
      <c r="AP9" s="676" t="s">
        <v>239</v>
      </c>
      <c r="AQ9" s="677"/>
      <c r="AR9" s="677"/>
      <c r="AS9" s="677"/>
      <c r="AT9" s="677"/>
      <c r="AU9" s="677"/>
      <c r="AV9" s="677"/>
      <c r="AW9" s="677"/>
      <c r="AX9" s="677"/>
      <c r="AY9" s="677"/>
      <c r="AZ9" s="677"/>
      <c r="BA9" s="677"/>
      <c r="BB9" s="677"/>
      <c r="BC9" s="677"/>
      <c r="BD9" s="677"/>
      <c r="BE9" s="677"/>
      <c r="BF9" s="678"/>
      <c r="BG9" s="679">
        <v>1083424</v>
      </c>
      <c r="BH9" s="680"/>
      <c r="BI9" s="680"/>
      <c r="BJ9" s="680"/>
      <c r="BK9" s="680"/>
      <c r="BL9" s="680"/>
      <c r="BM9" s="680"/>
      <c r="BN9" s="681"/>
      <c r="BO9" s="682">
        <v>37.9</v>
      </c>
      <c r="BP9" s="682"/>
      <c r="BQ9" s="682"/>
      <c r="BR9" s="682"/>
      <c r="BS9" s="688" t="s">
        <v>173</v>
      </c>
      <c r="BT9" s="680"/>
      <c r="BU9" s="680"/>
      <c r="BV9" s="680"/>
      <c r="BW9" s="680"/>
      <c r="BX9" s="680"/>
      <c r="BY9" s="680"/>
      <c r="BZ9" s="680"/>
      <c r="CA9" s="680"/>
      <c r="CB9" s="689"/>
      <c r="CD9" s="694" t="s">
        <v>240</v>
      </c>
      <c r="CE9" s="695"/>
      <c r="CF9" s="695"/>
      <c r="CG9" s="695"/>
      <c r="CH9" s="695"/>
      <c r="CI9" s="695"/>
      <c r="CJ9" s="695"/>
      <c r="CK9" s="695"/>
      <c r="CL9" s="695"/>
      <c r="CM9" s="695"/>
      <c r="CN9" s="695"/>
      <c r="CO9" s="695"/>
      <c r="CP9" s="695"/>
      <c r="CQ9" s="696"/>
      <c r="CR9" s="679">
        <v>607659</v>
      </c>
      <c r="CS9" s="680"/>
      <c r="CT9" s="680"/>
      <c r="CU9" s="680"/>
      <c r="CV9" s="680"/>
      <c r="CW9" s="680"/>
      <c r="CX9" s="680"/>
      <c r="CY9" s="681"/>
      <c r="CZ9" s="682">
        <v>7.5</v>
      </c>
      <c r="DA9" s="682"/>
      <c r="DB9" s="682"/>
      <c r="DC9" s="682"/>
      <c r="DD9" s="688">
        <v>8294</v>
      </c>
      <c r="DE9" s="680"/>
      <c r="DF9" s="680"/>
      <c r="DG9" s="680"/>
      <c r="DH9" s="680"/>
      <c r="DI9" s="680"/>
      <c r="DJ9" s="680"/>
      <c r="DK9" s="680"/>
      <c r="DL9" s="680"/>
      <c r="DM9" s="680"/>
      <c r="DN9" s="680"/>
      <c r="DO9" s="680"/>
      <c r="DP9" s="681"/>
      <c r="DQ9" s="688">
        <v>580293</v>
      </c>
      <c r="DR9" s="680"/>
      <c r="DS9" s="680"/>
      <c r="DT9" s="680"/>
      <c r="DU9" s="680"/>
      <c r="DV9" s="680"/>
      <c r="DW9" s="680"/>
      <c r="DX9" s="680"/>
      <c r="DY9" s="680"/>
      <c r="DZ9" s="680"/>
      <c r="EA9" s="680"/>
      <c r="EB9" s="680"/>
      <c r="EC9" s="689"/>
    </row>
    <row r="10" spans="2:143" ht="11.25" customHeight="1" x14ac:dyDescent="0.15">
      <c r="B10" s="676" t="s">
        <v>241</v>
      </c>
      <c r="C10" s="677"/>
      <c r="D10" s="677"/>
      <c r="E10" s="677"/>
      <c r="F10" s="677"/>
      <c r="G10" s="677"/>
      <c r="H10" s="677"/>
      <c r="I10" s="677"/>
      <c r="J10" s="677"/>
      <c r="K10" s="677"/>
      <c r="L10" s="677"/>
      <c r="M10" s="677"/>
      <c r="N10" s="677"/>
      <c r="O10" s="677"/>
      <c r="P10" s="677"/>
      <c r="Q10" s="678"/>
      <c r="R10" s="679" t="s">
        <v>242</v>
      </c>
      <c r="S10" s="680"/>
      <c r="T10" s="680"/>
      <c r="U10" s="680"/>
      <c r="V10" s="680"/>
      <c r="W10" s="680"/>
      <c r="X10" s="680"/>
      <c r="Y10" s="681"/>
      <c r="Z10" s="682" t="s">
        <v>173</v>
      </c>
      <c r="AA10" s="682"/>
      <c r="AB10" s="682"/>
      <c r="AC10" s="682"/>
      <c r="AD10" s="683" t="s">
        <v>172</v>
      </c>
      <c r="AE10" s="683"/>
      <c r="AF10" s="683"/>
      <c r="AG10" s="683"/>
      <c r="AH10" s="683"/>
      <c r="AI10" s="683"/>
      <c r="AJ10" s="683"/>
      <c r="AK10" s="683"/>
      <c r="AL10" s="684" t="s">
        <v>242</v>
      </c>
      <c r="AM10" s="685"/>
      <c r="AN10" s="685"/>
      <c r="AO10" s="686"/>
      <c r="AP10" s="676" t="s">
        <v>243</v>
      </c>
      <c r="AQ10" s="677"/>
      <c r="AR10" s="677"/>
      <c r="AS10" s="677"/>
      <c r="AT10" s="677"/>
      <c r="AU10" s="677"/>
      <c r="AV10" s="677"/>
      <c r="AW10" s="677"/>
      <c r="AX10" s="677"/>
      <c r="AY10" s="677"/>
      <c r="AZ10" s="677"/>
      <c r="BA10" s="677"/>
      <c r="BB10" s="677"/>
      <c r="BC10" s="677"/>
      <c r="BD10" s="677"/>
      <c r="BE10" s="677"/>
      <c r="BF10" s="678"/>
      <c r="BG10" s="679">
        <v>48898</v>
      </c>
      <c r="BH10" s="680"/>
      <c r="BI10" s="680"/>
      <c r="BJ10" s="680"/>
      <c r="BK10" s="680"/>
      <c r="BL10" s="680"/>
      <c r="BM10" s="680"/>
      <c r="BN10" s="681"/>
      <c r="BO10" s="682">
        <v>1.7</v>
      </c>
      <c r="BP10" s="682"/>
      <c r="BQ10" s="682"/>
      <c r="BR10" s="682"/>
      <c r="BS10" s="688" t="s">
        <v>173</v>
      </c>
      <c r="BT10" s="680"/>
      <c r="BU10" s="680"/>
      <c r="BV10" s="680"/>
      <c r="BW10" s="680"/>
      <c r="BX10" s="680"/>
      <c r="BY10" s="680"/>
      <c r="BZ10" s="680"/>
      <c r="CA10" s="680"/>
      <c r="CB10" s="689"/>
      <c r="CD10" s="694" t="s">
        <v>244</v>
      </c>
      <c r="CE10" s="695"/>
      <c r="CF10" s="695"/>
      <c r="CG10" s="695"/>
      <c r="CH10" s="695"/>
      <c r="CI10" s="695"/>
      <c r="CJ10" s="695"/>
      <c r="CK10" s="695"/>
      <c r="CL10" s="695"/>
      <c r="CM10" s="695"/>
      <c r="CN10" s="695"/>
      <c r="CO10" s="695"/>
      <c r="CP10" s="695"/>
      <c r="CQ10" s="696"/>
      <c r="CR10" s="679" t="s">
        <v>173</v>
      </c>
      <c r="CS10" s="680"/>
      <c r="CT10" s="680"/>
      <c r="CU10" s="680"/>
      <c r="CV10" s="680"/>
      <c r="CW10" s="680"/>
      <c r="CX10" s="680"/>
      <c r="CY10" s="681"/>
      <c r="CZ10" s="682" t="s">
        <v>172</v>
      </c>
      <c r="DA10" s="682"/>
      <c r="DB10" s="682"/>
      <c r="DC10" s="682"/>
      <c r="DD10" s="688" t="s">
        <v>173</v>
      </c>
      <c r="DE10" s="680"/>
      <c r="DF10" s="680"/>
      <c r="DG10" s="680"/>
      <c r="DH10" s="680"/>
      <c r="DI10" s="680"/>
      <c r="DJ10" s="680"/>
      <c r="DK10" s="680"/>
      <c r="DL10" s="680"/>
      <c r="DM10" s="680"/>
      <c r="DN10" s="680"/>
      <c r="DO10" s="680"/>
      <c r="DP10" s="681"/>
      <c r="DQ10" s="688" t="s">
        <v>242</v>
      </c>
      <c r="DR10" s="680"/>
      <c r="DS10" s="680"/>
      <c r="DT10" s="680"/>
      <c r="DU10" s="680"/>
      <c r="DV10" s="680"/>
      <c r="DW10" s="680"/>
      <c r="DX10" s="680"/>
      <c r="DY10" s="680"/>
      <c r="DZ10" s="680"/>
      <c r="EA10" s="680"/>
      <c r="EB10" s="680"/>
      <c r="EC10" s="689"/>
    </row>
    <row r="11" spans="2:143" ht="11.25" customHeight="1" x14ac:dyDescent="0.15">
      <c r="B11" s="676" t="s">
        <v>245</v>
      </c>
      <c r="C11" s="677"/>
      <c r="D11" s="677"/>
      <c r="E11" s="677"/>
      <c r="F11" s="677"/>
      <c r="G11" s="677"/>
      <c r="H11" s="677"/>
      <c r="I11" s="677"/>
      <c r="J11" s="677"/>
      <c r="K11" s="677"/>
      <c r="L11" s="677"/>
      <c r="M11" s="677"/>
      <c r="N11" s="677"/>
      <c r="O11" s="677"/>
      <c r="P11" s="677"/>
      <c r="Q11" s="678"/>
      <c r="R11" s="679" t="s">
        <v>173</v>
      </c>
      <c r="S11" s="680"/>
      <c r="T11" s="680"/>
      <c r="U11" s="680"/>
      <c r="V11" s="680"/>
      <c r="W11" s="680"/>
      <c r="X11" s="680"/>
      <c r="Y11" s="681"/>
      <c r="Z11" s="682" t="s">
        <v>173</v>
      </c>
      <c r="AA11" s="682"/>
      <c r="AB11" s="682"/>
      <c r="AC11" s="682"/>
      <c r="AD11" s="683" t="s">
        <v>242</v>
      </c>
      <c r="AE11" s="683"/>
      <c r="AF11" s="683"/>
      <c r="AG11" s="683"/>
      <c r="AH11" s="683"/>
      <c r="AI11" s="683"/>
      <c r="AJ11" s="683"/>
      <c r="AK11" s="683"/>
      <c r="AL11" s="684" t="s">
        <v>173</v>
      </c>
      <c r="AM11" s="685"/>
      <c r="AN11" s="685"/>
      <c r="AO11" s="686"/>
      <c r="AP11" s="676" t="s">
        <v>246</v>
      </c>
      <c r="AQ11" s="677"/>
      <c r="AR11" s="677"/>
      <c r="AS11" s="677"/>
      <c r="AT11" s="677"/>
      <c r="AU11" s="677"/>
      <c r="AV11" s="677"/>
      <c r="AW11" s="677"/>
      <c r="AX11" s="677"/>
      <c r="AY11" s="677"/>
      <c r="AZ11" s="677"/>
      <c r="BA11" s="677"/>
      <c r="BB11" s="677"/>
      <c r="BC11" s="677"/>
      <c r="BD11" s="677"/>
      <c r="BE11" s="677"/>
      <c r="BF11" s="678"/>
      <c r="BG11" s="679">
        <v>121454</v>
      </c>
      <c r="BH11" s="680"/>
      <c r="BI11" s="680"/>
      <c r="BJ11" s="680"/>
      <c r="BK11" s="680"/>
      <c r="BL11" s="680"/>
      <c r="BM11" s="680"/>
      <c r="BN11" s="681"/>
      <c r="BO11" s="682">
        <v>4.2</v>
      </c>
      <c r="BP11" s="682"/>
      <c r="BQ11" s="682"/>
      <c r="BR11" s="682"/>
      <c r="BS11" s="688">
        <v>24157</v>
      </c>
      <c r="BT11" s="680"/>
      <c r="BU11" s="680"/>
      <c r="BV11" s="680"/>
      <c r="BW11" s="680"/>
      <c r="BX11" s="680"/>
      <c r="BY11" s="680"/>
      <c r="BZ11" s="680"/>
      <c r="CA11" s="680"/>
      <c r="CB11" s="689"/>
      <c r="CD11" s="694" t="s">
        <v>247</v>
      </c>
      <c r="CE11" s="695"/>
      <c r="CF11" s="695"/>
      <c r="CG11" s="695"/>
      <c r="CH11" s="695"/>
      <c r="CI11" s="695"/>
      <c r="CJ11" s="695"/>
      <c r="CK11" s="695"/>
      <c r="CL11" s="695"/>
      <c r="CM11" s="695"/>
      <c r="CN11" s="695"/>
      <c r="CO11" s="695"/>
      <c r="CP11" s="695"/>
      <c r="CQ11" s="696"/>
      <c r="CR11" s="679">
        <v>421424</v>
      </c>
      <c r="CS11" s="680"/>
      <c r="CT11" s="680"/>
      <c r="CU11" s="680"/>
      <c r="CV11" s="680"/>
      <c r="CW11" s="680"/>
      <c r="CX11" s="680"/>
      <c r="CY11" s="681"/>
      <c r="CZ11" s="682">
        <v>5.2</v>
      </c>
      <c r="DA11" s="682"/>
      <c r="DB11" s="682"/>
      <c r="DC11" s="682"/>
      <c r="DD11" s="688">
        <v>13313</v>
      </c>
      <c r="DE11" s="680"/>
      <c r="DF11" s="680"/>
      <c r="DG11" s="680"/>
      <c r="DH11" s="680"/>
      <c r="DI11" s="680"/>
      <c r="DJ11" s="680"/>
      <c r="DK11" s="680"/>
      <c r="DL11" s="680"/>
      <c r="DM11" s="680"/>
      <c r="DN11" s="680"/>
      <c r="DO11" s="680"/>
      <c r="DP11" s="681"/>
      <c r="DQ11" s="688">
        <v>362487</v>
      </c>
      <c r="DR11" s="680"/>
      <c r="DS11" s="680"/>
      <c r="DT11" s="680"/>
      <c r="DU11" s="680"/>
      <c r="DV11" s="680"/>
      <c r="DW11" s="680"/>
      <c r="DX11" s="680"/>
      <c r="DY11" s="680"/>
      <c r="DZ11" s="680"/>
      <c r="EA11" s="680"/>
      <c r="EB11" s="680"/>
      <c r="EC11" s="689"/>
    </row>
    <row r="12" spans="2:143" ht="11.25" customHeight="1" x14ac:dyDescent="0.15">
      <c r="B12" s="676" t="s">
        <v>248</v>
      </c>
      <c r="C12" s="677"/>
      <c r="D12" s="677"/>
      <c r="E12" s="677"/>
      <c r="F12" s="677"/>
      <c r="G12" s="677"/>
      <c r="H12" s="677"/>
      <c r="I12" s="677"/>
      <c r="J12" s="677"/>
      <c r="K12" s="677"/>
      <c r="L12" s="677"/>
      <c r="M12" s="677"/>
      <c r="N12" s="677"/>
      <c r="O12" s="677"/>
      <c r="P12" s="677"/>
      <c r="Q12" s="678"/>
      <c r="R12" s="679">
        <v>379948</v>
      </c>
      <c r="S12" s="680"/>
      <c r="T12" s="680"/>
      <c r="U12" s="680"/>
      <c r="V12" s="680"/>
      <c r="W12" s="680"/>
      <c r="X12" s="680"/>
      <c r="Y12" s="681"/>
      <c r="Z12" s="682">
        <v>4.4000000000000004</v>
      </c>
      <c r="AA12" s="682"/>
      <c r="AB12" s="682"/>
      <c r="AC12" s="682"/>
      <c r="AD12" s="683">
        <v>379948</v>
      </c>
      <c r="AE12" s="683"/>
      <c r="AF12" s="683"/>
      <c r="AG12" s="683"/>
      <c r="AH12" s="683"/>
      <c r="AI12" s="683"/>
      <c r="AJ12" s="683"/>
      <c r="AK12" s="683"/>
      <c r="AL12" s="684">
        <v>7.7</v>
      </c>
      <c r="AM12" s="685"/>
      <c r="AN12" s="685"/>
      <c r="AO12" s="686"/>
      <c r="AP12" s="676" t="s">
        <v>249</v>
      </c>
      <c r="AQ12" s="677"/>
      <c r="AR12" s="677"/>
      <c r="AS12" s="677"/>
      <c r="AT12" s="677"/>
      <c r="AU12" s="677"/>
      <c r="AV12" s="677"/>
      <c r="AW12" s="677"/>
      <c r="AX12" s="677"/>
      <c r="AY12" s="677"/>
      <c r="AZ12" s="677"/>
      <c r="BA12" s="677"/>
      <c r="BB12" s="677"/>
      <c r="BC12" s="677"/>
      <c r="BD12" s="677"/>
      <c r="BE12" s="677"/>
      <c r="BF12" s="678"/>
      <c r="BG12" s="679">
        <v>1309675</v>
      </c>
      <c r="BH12" s="680"/>
      <c r="BI12" s="680"/>
      <c r="BJ12" s="680"/>
      <c r="BK12" s="680"/>
      <c r="BL12" s="680"/>
      <c r="BM12" s="680"/>
      <c r="BN12" s="681"/>
      <c r="BO12" s="682">
        <v>45.8</v>
      </c>
      <c r="BP12" s="682"/>
      <c r="BQ12" s="682"/>
      <c r="BR12" s="682"/>
      <c r="BS12" s="688" t="s">
        <v>242</v>
      </c>
      <c r="BT12" s="680"/>
      <c r="BU12" s="680"/>
      <c r="BV12" s="680"/>
      <c r="BW12" s="680"/>
      <c r="BX12" s="680"/>
      <c r="BY12" s="680"/>
      <c r="BZ12" s="680"/>
      <c r="CA12" s="680"/>
      <c r="CB12" s="689"/>
      <c r="CD12" s="694" t="s">
        <v>250</v>
      </c>
      <c r="CE12" s="695"/>
      <c r="CF12" s="695"/>
      <c r="CG12" s="695"/>
      <c r="CH12" s="695"/>
      <c r="CI12" s="695"/>
      <c r="CJ12" s="695"/>
      <c r="CK12" s="695"/>
      <c r="CL12" s="695"/>
      <c r="CM12" s="695"/>
      <c r="CN12" s="695"/>
      <c r="CO12" s="695"/>
      <c r="CP12" s="695"/>
      <c r="CQ12" s="696"/>
      <c r="CR12" s="679">
        <v>52642</v>
      </c>
      <c r="CS12" s="680"/>
      <c r="CT12" s="680"/>
      <c r="CU12" s="680"/>
      <c r="CV12" s="680"/>
      <c r="CW12" s="680"/>
      <c r="CX12" s="680"/>
      <c r="CY12" s="681"/>
      <c r="CZ12" s="682">
        <v>0.6</v>
      </c>
      <c r="DA12" s="682"/>
      <c r="DB12" s="682"/>
      <c r="DC12" s="682"/>
      <c r="DD12" s="688">
        <v>5101</v>
      </c>
      <c r="DE12" s="680"/>
      <c r="DF12" s="680"/>
      <c r="DG12" s="680"/>
      <c r="DH12" s="680"/>
      <c r="DI12" s="680"/>
      <c r="DJ12" s="680"/>
      <c r="DK12" s="680"/>
      <c r="DL12" s="680"/>
      <c r="DM12" s="680"/>
      <c r="DN12" s="680"/>
      <c r="DO12" s="680"/>
      <c r="DP12" s="681"/>
      <c r="DQ12" s="688">
        <v>44436</v>
      </c>
      <c r="DR12" s="680"/>
      <c r="DS12" s="680"/>
      <c r="DT12" s="680"/>
      <c r="DU12" s="680"/>
      <c r="DV12" s="680"/>
      <c r="DW12" s="680"/>
      <c r="DX12" s="680"/>
      <c r="DY12" s="680"/>
      <c r="DZ12" s="680"/>
      <c r="EA12" s="680"/>
      <c r="EB12" s="680"/>
      <c r="EC12" s="689"/>
    </row>
    <row r="13" spans="2:143" ht="11.25" customHeight="1" x14ac:dyDescent="0.15">
      <c r="B13" s="676" t="s">
        <v>251</v>
      </c>
      <c r="C13" s="677"/>
      <c r="D13" s="677"/>
      <c r="E13" s="677"/>
      <c r="F13" s="677"/>
      <c r="G13" s="677"/>
      <c r="H13" s="677"/>
      <c r="I13" s="677"/>
      <c r="J13" s="677"/>
      <c r="K13" s="677"/>
      <c r="L13" s="677"/>
      <c r="M13" s="677"/>
      <c r="N13" s="677"/>
      <c r="O13" s="677"/>
      <c r="P13" s="677"/>
      <c r="Q13" s="678"/>
      <c r="R13" s="679">
        <v>2385</v>
      </c>
      <c r="S13" s="680"/>
      <c r="T13" s="680"/>
      <c r="U13" s="680"/>
      <c r="V13" s="680"/>
      <c r="W13" s="680"/>
      <c r="X13" s="680"/>
      <c r="Y13" s="681"/>
      <c r="Z13" s="682">
        <v>0</v>
      </c>
      <c r="AA13" s="682"/>
      <c r="AB13" s="682"/>
      <c r="AC13" s="682"/>
      <c r="AD13" s="683">
        <v>2385</v>
      </c>
      <c r="AE13" s="683"/>
      <c r="AF13" s="683"/>
      <c r="AG13" s="683"/>
      <c r="AH13" s="683"/>
      <c r="AI13" s="683"/>
      <c r="AJ13" s="683"/>
      <c r="AK13" s="683"/>
      <c r="AL13" s="684">
        <v>0</v>
      </c>
      <c r="AM13" s="685"/>
      <c r="AN13" s="685"/>
      <c r="AO13" s="686"/>
      <c r="AP13" s="676" t="s">
        <v>252</v>
      </c>
      <c r="AQ13" s="677"/>
      <c r="AR13" s="677"/>
      <c r="AS13" s="677"/>
      <c r="AT13" s="677"/>
      <c r="AU13" s="677"/>
      <c r="AV13" s="677"/>
      <c r="AW13" s="677"/>
      <c r="AX13" s="677"/>
      <c r="AY13" s="677"/>
      <c r="AZ13" s="677"/>
      <c r="BA13" s="677"/>
      <c r="BB13" s="677"/>
      <c r="BC13" s="677"/>
      <c r="BD13" s="677"/>
      <c r="BE13" s="677"/>
      <c r="BF13" s="678"/>
      <c r="BG13" s="679">
        <v>1309635</v>
      </c>
      <c r="BH13" s="680"/>
      <c r="BI13" s="680"/>
      <c r="BJ13" s="680"/>
      <c r="BK13" s="680"/>
      <c r="BL13" s="680"/>
      <c r="BM13" s="680"/>
      <c r="BN13" s="681"/>
      <c r="BO13" s="682">
        <v>45.8</v>
      </c>
      <c r="BP13" s="682"/>
      <c r="BQ13" s="682"/>
      <c r="BR13" s="682"/>
      <c r="BS13" s="688" t="s">
        <v>173</v>
      </c>
      <c r="BT13" s="680"/>
      <c r="BU13" s="680"/>
      <c r="BV13" s="680"/>
      <c r="BW13" s="680"/>
      <c r="BX13" s="680"/>
      <c r="BY13" s="680"/>
      <c r="BZ13" s="680"/>
      <c r="CA13" s="680"/>
      <c r="CB13" s="689"/>
      <c r="CD13" s="694" t="s">
        <v>253</v>
      </c>
      <c r="CE13" s="695"/>
      <c r="CF13" s="695"/>
      <c r="CG13" s="695"/>
      <c r="CH13" s="695"/>
      <c r="CI13" s="695"/>
      <c r="CJ13" s="695"/>
      <c r="CK13" s="695"/>
      <c r="CL13" s="695"/>
      <c r="CM13" s="695"/>
      <c r="CN13" s="695"/>
      <c r="CO13" s="695"/>
      <c r="CP13" s="695"/>
      <c r="CQ13" s="696"/>
      <c r="CR13" s="679">
        <v>693351</v>
      </c>
      <c r="CS13" s="680"/>
      <c r="CT13" s="680"/>
      <c r="CU13" s="680"/>
      <c r="CV13" s="680"/>
      <c r="CW13" s="680"/>
      <c r="CX13" s="680"/>
      <c r="CY13" s="681"/>
      <c r="CZ13" s="682">
        <v>8.5</v>
      </c>
      <c r="DA13" s="682"/>
      <c r="DB13" s="682"/>
      <c r="DC13" s="682"/>
      <c r="DD13" s="688">
        <v>173382</v>
      </c>
      <c r="DE13" s="680"/>
      <c r="DF13" s="680"/>
      <c r="DG13" s="680"/>
      <c r="DH13" s="680"/>
      <c r="DI13" s="680"/>
      <c r="DJ13" s="680"/>
      <c r="DK13" s="680"/>
      <c r="DL13" s="680"/>
      <c r="DM13" s="680"/>
      <c r="DN13" s="680"/>
      <c r="DO13" s="680"/>
      <c r="DP13" s="681"/>
      <c r="DQ13" s="688">
        <v>593201</v>
      </c>
      <c r="DR13" s="680"/>
      <c r="DS13" s="680"/>
      <c r="DT13" s="680"/>
      <c r="DU13" s="680"/>
      <c r="DV13" s="680"/>
      <c r="DW13" s="680"/>
      <c r="DX13" s="680"/>
      <c r="DY13" s="680"/>
      <c r="DZ13" s="680"/>
      <c r="EA13" s="680"/>
      <c r="EB13" s="680"/>
      <c r="EC13" s="689"/>
    </row>
    <row r="14" spans="2:143" ht="11.25" customHeight="1" x14ac:dyDescent="0.15">
      <c r="B14" s="676" t="s">
        <v>254</v>
      </c>
      <c r="C14" s="677"/>
      <c r="D14" s="677"/>
      <c r="E14" s="677"/>
      <c r="F14" s="677"/>
      <c r="G14" s="677"/>
      <c r="H14" s="677"/>
      <c r="I14" s="677"/>
      <c r="J14" s="677"/>
      <c r="K14" s="677"/>
      <c r="L14" s="677"/>
      <c r="M14" s="677"/>
      <c r="N14" s="677"/>
      <c r="O14" s="677"/>
      <c r="P14" s="677"/>
      <c r="Q14" s="678"/>
      <c r="R14" s="679" t="s">
        <v>172</v>
      </c>
      <c r="S14" s="680"/>
      <c r="T14" s="680"/>
      <c r="U14" s="680"/>
      <c r="V14" s="680"/>
      <c r="W14" s="680"/>
      <c r="X14" s="680"/>
      <c r="Y14" s="681"/>
      <c r="Z14" s="682" t="s">
        <v>242</v>
      </c>
      <c r="AA14" s="682"/>
      <c r="AB14" s="682"/>
      <c r="AC14" s="682"/>
      <c r="AD14" s="683" t="s">
        <v>242</v>
      </c>
      <c r="AE14" s="683"/>
      <c r="AF14" s="683"/>
      <c r="AG14" s="683"/>
      <c r="AH14" s="683"/>
      <c r="AI14" s="683"/>
      <c r="AJ14" s="683"/>
      <c r="AK14" s="683"/>
      <c r="AL14" s="684" t="s">
        <v>173</v>
      </c>
      <c r="AM14" s="685"/>
      <c r="AN14" s="685"/>
      <c r="AO14" s="686"/>
      <c r="AP14" s="676" t="s">
        <v>255</v>
      </c>
      <c r="AQ14" s="677"/>
      <c r="AR14" s="677"/>
      <c r="AS14" s="677"/>
      <c r="AT14" s="677"/>
      <c r="AU14" s="677"/>
      <c r="AV14" s="677"/>
      <c r="AW14" s="677"/>
      <c r="AX14" s="677"/>
      <c r="AY14" s="677"/>
      <c r="AZ14" s="677"/>
      <c r="BA14" s="677"/>
      <c r="BB14" s="677"/>
      <c r="BC14" s="677"/>
      <c r="BD14" s="677"/>
      <c r="BE14" s="677"/>
      <c r="BF14" s="678"/>
      <c r="BG14" s="679">
        <v>74925</v>
      </c>
      <c r="BH14" s="680"/>
      <c r="BI14" s="680"/>
      <c r="BJ14" s="680"/>
      <c r="BK14" s="680"/>
      <c r="BL14" s="680"/>
      <c r="BM14" s="680"/>
      <c r="BN14" s="681"/>
      <c r="BO14" s="682">
        <v>2.6</v>
      </c>
      <c r="BP14" s="682"/>
      <c r="BQ14" s="682"/>
      <c r="BR14" s="682"/>
      <c r="BS14" s="688" t="s">
        <v>173</v>
      </c>
      <c r="BT14" s="680"/>
      <c r="BU14" s="680"/>
      <c r="BV14" s="680"/>
      <c r="BW14" s="680"/>
      <c r="BX14" s="680"/>
      <c r="BY14" s="680"/>
      <c r="BZ14" s="680"/>
      <c r="CA14" s="680"/>
      <c r="CB14" s="689"/>
      <c r="CD14" s="694" t="s">
        <v>256</v>
      </c>
      <c r="CE14" s="695"/>
      <c r="CF14" s="695"/>
      <c r="CG14" s="695"/>
      <c r="CH14" s="695"/>
      <c r="CI14" s="695"/>
      <c r="CJ14" s="695"/>
      <c r="CK14" s="695"/>
      <c r="CL14" s="695"/>
      <c r="CM14" s="695"/>
      <c r="CN14" s="695"/>
      <c r="CO14" s="695"/>
      <c r="CP14" s="695"/>
      <c r="CQ14" s="696"/>
      <c r="CR14" s="679">
        <v>351217</v>
      </c>
      <c r="CS14" s="680"/>
      <c r="CT14" s="680"/>
      <c r="CU14" s="680"/>
      <c r="CV14" s="680"/>
      <c r="CW14" s="680"/>
      <c r="CX14" s="680"/>
      <c r="CY14" s="681"/>
      <c r="CZ14" s="682">
        <v>4.3</v>
      </c>
      <c r="DA14" s="682"/>
      <c r="DB14" s="682"/>
      <c r="DC14" s="682"/>
      <c r="DD14" s="688">
        <v>9083</v>
      </c>
      <c r="DE14" s="680"/>
      <c r="DF14" s="680"/>
      <c r="DG14" s="680"/>
      <c r="DH14" s="680"/>
      <c r="DI14" s="680"/>
      <c r="DJ14" s="680"/>
      <c r="DK14" s="680"/>
      <c r="DL14" s="680"/>
      <c r="DM14" s="680"/>
      <c r="DN14" s="680"/>
      <c r="DO14" s="680"/>
      <c r="DP14" s="681"/>
      <c r="DQ14" s="688">
        <v>342255</v>
      </c>
      <c r="DR14" s="680"/>
      <c r="DS14" s="680"/>
      <c r="DT14" s="680"/>
      <c r="DU14" s="680"/>
      <c r="DV14" s="680"/>
      <c r="DW14" s="680"/>
      <c r="DX14" s="680"/>
      <c r="DY14" s="680"/>
      <c r="DZ14" s="680"/>
      <c r="EA14" s="680"/>
      <c r="EB14" s="680"/>
      <c r="EC14" s="689"/>
    </row>
    <row r="15" spans="2:143" ht="11.25" customHeight="1" x14ac:dyDescent="0.15">
      <c r="B15" s="676" t="s">
        <v>257</v>
      </c>
      <c r="C15" s="677"/>
      <c r="D15" s="677"/>
      <c r="E15" s="677"/>
      <c r="F15" s="677"/>
      <c r="G15" s="677"/>
      <c r="H15" s="677"/>
      <c r="I15" s="677"/>
      <c r="J15" s="677"/>
      <c r="K15" s="677"/>
      <c r="L15" s="677"/>
      <c r="M15" s="677"/>
      <c r="N15" s="677"/>
      <c r="O15" s="677"/>
      <c r="P15" s="677"/>
      <c r="Q15" s="678"/>
      <c r="R15" s="679">
        <v>41030</v>
      </c>
      <c r="S15" s="680"/>
      <c r="T15" s="680"/>
      <c r="U15" s="680"/>
      <c r="V15" s="680"/>
      <c r="W15" s="680"/>
      <c r="X15" s="680"/>
      <c r="Y15" s="681"/>
      <c r="Z15" s="682">
        <v>0.5</v>
      </c>
      <c r="AA15" s="682"/>
      <c r="AB15" s="682"/>
      <c r="AC15" s="682"/>
      <c r="AD15" s="683">
        <v>41030</v>
      </c>
      <c r="AE15" s="683"/>
      <c r="AF15" s="683"/>
      <c r="AG15" s="683"/>
      <c r="AH15" s="683"/>
      <c r="AI15" s="683"/>
      <c r="AJ15" s="683"/>
      <c r="AK15" s="683"/>
      <c r="AL15" s="684">
        <v>0.8</v>
      </c>
      <c r="AM15" s="685"/>
      <c r="AN15" s="685"/>
      <c r="AO15" s="686"/>
      <c r="AP15" s="676" t="s">
        <v>258</v>
      </c>
      <c r="AQ15" s="677"/>
      <c r="AR15" s="677"/>
      <c r="AS15" s="677"/>
      <c r="AT15" s="677"/>
      <c r="AU15" s="677"/>
      <c r="AV15" s="677"/>
      <c r="AW15" s="677"/>
      <c r="AX15" s="677"/>
      <c r="AY15" s="677"/>
      <c r="AZ15" s="677"/>
      <c r="BA15" s="677"/>
      <c r="BB15" s="677"/>
      <c r="BC15" s="677"/>
      <c r="BD15" s="677"/>
      <c r="BE15" s="677"/>
      <c r="BF15" s="678"/>
      <c r="BG15" s="679">
        <v>174415</v>
      </c>
      <c r="BH15" s="680"/>
      <c r="BI15" s="680"/>
      <c r="BJ15" s="680"/>
      <c r="BK15" s="680"/>
      <c r="BL15" s="680"/>
      <c r="BM15" s="680"/>
      <c r="BN15" s="681"/>
      <c r="BO15" s="682">
        <v>6.1</v>
      </c>
      <c r="BP15" s="682"/>
      <c r="BQ15" s="682"/>
      <c r="BR15" s="682"/>
      <c r="BS15" s="688" t="s">
        <v>173</v>
      </c>
      <c r="BT15" s="680"/>
      <c r="BU15" s="680"/>
      <c r="BV15" s="680"/>
      <c r="BW15" s="680"/>
      <c r="BX15" s="680"/>
      <c r="BY15" s="680"/>
      <c r="BZ15" s="680"/>
      <c r="CA15" s="680"/>
      <c r="CB15" s="689"/>
      <c r="CD15" s="694" t="s">
        <v>259</v>
      </c>
      <c r="CE15" s="695"/>
      <c r="CF15" s="695"/>
      <c r="CG15" s="695"/>
      <c r="CH15" s="695"/>
      <c r="CI15" s="695"/>
      <c r="CJ15" s="695"/>
      <c r="CK15" s="695"/>
      <c r="CL15" s="695"/>
      <c r="CM15" s="695"/>
      <c r="CN15" s="695"/>
      <c r="CO15" s="695"/>
      <c r="CP15" s="695"/>
      <c r="CQ15" s="696"/>
      <c r="CR15" s="679">
        <v>1160837</v>
      </c>
      <c r="CS15" s="680"/>
      <c r="CT15" s="680"/>
      <c r="CU15" s="680"/>
      <c r="CV15" s="680"/>
      <c r="CW15" s="680"/>
      <c r="CX15" s="680"/>
      <c r="CY15" s="681"/>
      <c r="CZ15" s="682">
        <v>14.3</v>
      </c>
      <c r="DA15" s="682"/>
      <c r="DB15" s="682"/>
      <c r="DC15" s="682"/>
      <c r="DD15" s="688">
        <v>524693</v>
      </c>
      <c r="DE15" s="680"/>
      <c r="DF15" s="680"/>
      <c r="DG15" s="680"/>
      <c r="DH15" s="680"/>
      <c r="DI15" s="680"/>
      <c r="DJ15" s="680"/>
      <c r="DK15" s="680"/>
      <c r="DL15" s="680"/>
      <c r="DM15" s="680"/>
      <c r="DN15" s="680"/>
      <c r="DO15" s="680"/>
      <c r="DP15" s="681"/>
      <c r="DQ15" s="688">
        <v>568102</v>
      </c>
      <c r="DR15" s="680"/>
      <c r="DS15" s="680"/>
      <c r="DT15" s="680"/>
      <c r="DU15" s="680"/>
      <c r="DV15" s="680"/>
      <c r="DW15" s="680"/>
      <c r="DX15" s="680"/>
      <c r="DY15" s="680"/>
      <c r="DZ15" s="680"/>
      <c r="EA15" s="680"/>
      <c r="EB15" s="680"/>
      <c r="EC15" s="689"/>
    </row>
    <row r="16" spans="2:143" ht="11.25" customHeight="1" x14ac:dyDescent="0.15">
      <c r="B16" s="676" t="s">
        <v>260</v>
      </c>
      <c r="C16" s="677"/>
      <c r="D16" s="677"/>
      <c r="E16" s="677"/>
      <c r="F16" s="677"/>
      <c r="G16" s="677"/>
      <c r="H16" s="677"/>
      <c r="I16" s="677"/>
      <c r="J16" s="677"/>
      <c r="K16" s="677"/>
      <c r="L16" s="677"/>
      <c r="M16" s="677"/>
      <c r="N16" s="677"/>
      <c r="O16" s="677"/>
      <c r="P16" s="677"/>
      <c r="Q16" s="678"/>
      <c r="R16" s="679" t="s">
        <v>173</v>
      </c>
      <c r="S16" s="680"/>
      <c r="T16" s="680"/>
      <c r="U16" s="680"/>
      <c r="V16" s="680"/>
      <c r="W16" s="680"/>
      <c r="X16" s="680"/>
      <c r="Y16" s="681"/>
      <c r="Z16" s="682" t="s">
        <v>173</v>
      </c>
      <c r="AA16" s="682"/>
      <c r="AB16" s="682"/>
      <c r="AC16" s="682"/>
      <c r="AD16" s="683" t="s">
        <v>173</v>
      </c>
      <c r="AE16" s="683"/>
      <c r="AF16" s="683"/>
      <c r="AG16" s="683"/>
      <c r="AH16" s="683"/>
      <c r="AI16" s="683"/>
      <c r="AJ16" s="683"/>
      <c r="AK16" s="683"/>
      <c r="AL16" s="684" t="s">
        <v>242</v>
      </c>
      <c r="AM16" s="685"/>
      <c r="AN16" s="685"/>
      <c r="AO16" s="686"/>
      <c r="AP16" s="676" t="s">
        <v>261</v>
      </c>
      <c r="AQ16" s="677"/>
      <c r="AR16" s="677"/>
      <c r="AS16" s="677"/>
      <c r="AT16" s="677"/>
      <c r="AU16" s="677"/>
      <c r="AV16" s="677"/>
      <c r="AW16" s="677"/>
      <c r="AX16" s="677"/>
      <c r="AY16" s="677"/>
      <c r="AZ16" s="677"/>
      <c r="BA16" s="677"/>
      <c r="BB16" s="677"/>
      <c r="BC16" s="677"/>
      <c r="BD16" s="677"/>
      <c r="BE16" s="677"/>
      <c r="BF16" s="678"/>
      <c r="BG16" s="679" t="s">
        <v>242</v>
      </c>
      <c r="BH16" s="680"/>
      <c r="BI16" s="680"/>
      <c r="BJ16" s="680"/>
      <c r="BK16" s="680"/>
      <c r="BL16" s="680"/>
      <c r="BM16" s="680"/>
      <c r="BN16" s="681"/>
      <c r="BO16" s="682" t="s">
        <v>242</v>
      </c>
      <c r="BP16" s="682"/>
      <c r="BQ16" s="682"/>
      <c r="BR16" s="682"/>
      <c r="BS16" s="688" t="s">
        <v>173</v>
      </c>
      <c r="BT16" s="680"/>
      <c r="BU16" s="680"/>
      <c r="BV16" s="680"/>
      <c r="BW16" s="680"/>
      <c r="BX16" s="680"/>
      <c r="BY16" s="680"/>
      <c r="BZ16" s="680"/>
      <c r="CA16" s="680"/>
      <c r="CB16" s="689"/>
      <c r="CD16" s="694" t="s">
        <v>262</v>
      </c>
      <c r="CE16" s="695"/>
      <c r="CF16" s="695"/>
      <c r="CG16" s="695"/>
      <c r="CH16" s="695"/>
      <c r="CI16" s="695"/>
      <c r="CJ16" s="695"/>
      <c r="CK16" s="695"/>
      <c r="CL16" s="695"/>
      <c r="CM16" s="695"/>
      <c r="CN16" s="695"/>
      <c r="CO16" s="695"/>
      <c r="CP16" s="695"/>
      <c r="CQ16" s="696"/>
      <c r="CR16" s="679" t="s">
        <v>173</v>
      </c>
      <c r="CS16" s="680"/>
      <c r="CT16" s="680"/>
      <c r="CU16" s="680"/>
      <c r="CV16" s="680"/>
      <c r="CW16" s="680"/>
      <c r="CX16" s="680"/>
      <c r="CY16" s="681"/>
      <c r="CZ16" s="682" t="s">
        <v>172</v>
      </c>
      <c r="DA16" s="682"/>
      <c r="DB16" s="682"/>
      <c r="DC16" s="682"/>
      <c r="DD16" s="688" t="s">
        <v>173</v>
      </c>
      <c r="DE16" s="680"/>
      <c r="DF16" s="680"/>
      <c r="DG16" s="680"/>
      <c r="DH16" s="680"/>
      <c r="DI16" s="680"/>
      <c r="DJ16" s="680"/>
      <c r="DK16" s="680"/>
      <c r="DL16" s="680"/>
      <c r="DM16" s="680"/>
      <c r="DN16" s="680"/>
      <c r="DO16" s="680"/>
      <c r="DP16" s="681"/>
      <c r="DQ16" s="688" t="s">
        <v>242</v>
      </c>
      <c r="DR16" s="680"/>
      <c r="DS16" s="680"/>
      <c r="DT16" s="680"/>
      <c r="DU16" s="680"/>
      <c r="DV16" s="680"/>
      <c r="DW16" s="680"/>
      <c r="DX16" s="680"/>
      <c r="DY16" s="680"/>
      <c r="DZ16" s="680"/>
      <c r="EA16" s="680"/>
      <c r="EB16" s="680"/>
      <c r="EC16" s="689"/>
    </row>
    <row r="17" spans="2:133" ht="11.25" customHeight="1" x14ac:dyDescent="0.15">
      <c r="B17" s="676" t="s">
        <v>263</v>
      </c>
      <c r="C17" s="677"/>
      <c r="D17" s="677"/>
      <c r="E17" s="677"/>
      <c r="F17" s="677"/>
      <c r="G17" s="677"/>
      <c r="H17" s="677"/>
      <c r="I17" s="677"/>
      <c r="J17" s="677"/>
      <c r="K17" s="677"/>
      <c r="L17" s="677"/>
      <c r="M17" s="677"/>
      <c r="N17" s="677"/>
      <c r="O17" s="677"/>
      <c r="P17" s="677"/>
      <c r="Q17" s="678"/>
      <c r="R17" s="679">
        <v>11914</v>
      </c>
      <c r="S17" s="680"/>
      <c r="T17" s="680"/>
      <c r="U17" s="680"/>
      <c r="V17" s="680"/>
      <c r="W17" s="680"/>
      <c r="X17" s="680"/>
      <c r="Y17" s="681"/>
      <c r="Z17" s="682">
        <v>0.1</v>
      </c>
      <c r="AA17" s="682"/>
      <c r="AB17" s="682"/>
      <c r="AC17" s="682"/>
      <c r="AD17" s="683">
        <v>11914</v>
      </c>
      <c r="AE17" s="683"/>
      <c r="AF17" s="683"/>
      <c r="AG17" s="683"/>
      <c r="AH17" s="683"/>
      <c r="AI17" s="683"/>
      <c r="AJ17" s="683"/>
      <c r="AK17" s="683"/>
      <c r="AL17" s="684">
        <v>0.2</v>
      </c>
      <c r="AM17" s="685"/>
      <c r="AN17" s="685"/>
      <c r="AO17" s="686"/>
      <c r="AP17" s="676" t="s">
        <v>264</v>
      </c>
      <c r="AQ17" s="677"/>
      <c r="AR17" s="677"/>
      <c r="AS17" s="677"/>
      <c r="AT17" s="677"/>
      <c r="AU17" s="677"/>
      <c r="AV17" s="677"/>
      <c r="AW17" s="677"/>
      <c r="AX17" s="677"/>
      <c r="AY17" s="677"/>
      <c r="AZ17" s="677"/>
      <c r="BA17" s="677"/>
      <c r="BB17" s="677"/>
      <c r="BC17" s="677"/>
      <c r="BD17" s="677"/>
      <c r="BE17" s="677"/>
      <c r="BF17" s="678"/>
      <c r="BG17" s="679" t="s">
        <v>173</v>
      </c>
      <c r="BH17" s="680"/>
      <c r="BI17" s="680"/>
      <c r="BJ17" s="680"/>
      <c r="BK17" s="680"/>
      <c r="BL17" s="680"/>
      <c r="BM17" s="680"/>
      <c r="BN17" s="681"/>
      <c r="BO17" s="682" t="s">
        <v>173</v>
      </c>
      <c r="BP17" s="682"/>
      <c r="BQ17" s="682"/>
      <c r="BR17" s="682"/>
      <c r="BS17" s="688" t="s">
        <v>242</v>
      </c>
      <c r="BT17" s="680"/>
      <c r="BU17" s="680"/>
      <c r="BV17" s="680"/>
      <c r="BW17" s="680"/>
      <c r="BX17" s="680"/>
      <c r="BY17" s="680"/>
      <c r="BZ17" s="680"/>
      <c r="CA17" s="680"/>
      <c r="CB17" s="689"/>
      <c r="CD17" s="694" t="s">
        <v>265</v>
      </c>
      <c r="CE17" s="695"/>
      <c r="CF17" s="695"/>
      <c r="CG17" s="695"/>
      <c r="CH17" s="695"/>
      <c r="CI17" s="695"/>
      <c r="CJ17" s="695"/>
      <c r="CK17" s="695"/>
      <c r="CL17" s="695"/>
      <c r="CM17" s="695"/>
      <c r="CN17" s="695"/>
      <c r="CO17" s="695"/>
      <c r="CP17" s="695"/>
      <c r="CQ17" s="696"/>
      <c r="CR17" s="679">
        <v>620641</v>
      </c>
      <c r="CS17" s="680"/>
      <c r="CT17" s="680"/>
      <c r="CU17" s="680"/>
      <c r="CV17" s="680"/>
      <c r="CW17" s="680"/>
      <c r="CX17" s="680"/>
      <c r="CY17" s="681"/>
      <c r="CZ17" s="682">
        <v>7.6</v>
      </c>
      <c r="DA17" s="682"/>
      <c r="DB17" s="682"/>
      <c r="DC17" s="682"/>
      <c r="DD17" s="688" t="s">
        <v>173</v>
      </c>
      <c r="DE17" s="680"/>
      <c r="DF17" s="680"/>
      <c r="DG17" s="680"/>
      <c r="DH17" s="680"/>
      <c r="DI17" s="680"/>
      <c r="DJ17" s="680"/>
      <c r="DK17" s="680"/>
      <c r="DL17" s="680"/>
      <c r="DM17" s="680"/>
      <c r="DN17" s="680"/>
      <c r="DO17" s="680"/>
      <c r="DP17" s="681"/>
      <c r="DQ17" s="688">
        <v>620641</v>
      </c>
      <c r="DR17" s="680"/>
      <c r="DS17" s="680"/>
      <c r="DT17" s="680"/>
      <c r="DU17" s="680"/>
      <c r="DV17" s="680"/>
      <c r="DW17" s="680"/>
      <c r="DX17" s="680"/>
      <c r="DY17" s="680"/>
      <c r="DZ17" s="680"/>
      <c r="EA17" s="680"/>
      <c r="EB17" s="680"/>
      <c r="EC17" s="689"/>
    </row>
    <row r="18" spans="2:133" ht="11.25" customHeight="1" x14ac:dyDescent="0.15">
      <c r="B18" s="676" t="s">
        <v>266</v>
      </c>
      <c r="C18" s="677"/>
      <c r="D18" s="677"/>
      <c r="E18" s="677"/>
      <c r="F18" s="677"/>
      <c r="G18" s="677"/>
      <c r="H18" s="677"/>
      <c r="I18" s="677"/>
      <c r="J18" s="677"/>
      <c r="K18" s="677"/>
      <c r="L18" s="677"/>
      <c r="M18" s="677"/>
      <c r="N18" s="677"/>
      <c r="O18" s="677"/>
      <c r="P18" s="677"/>
      <c r="Q18" s="678"/>
      <c r="R18" s="679">
        <v>1708831</v>
      </c>
      <c r="S18" s="680"/>
      <c r="T18" s="680"/>
      <c r="U18" s="680"/>
      <c r="V18" s="680"/>
      <c r="W18" s="680"/>
      <c r="X18" s="680"/>
      <c r="Y18" s="681"/>
      <c r="Z18" s="682">
        <v>19.899999999999999</v>
      </c>
      <c r="AA18" s="682"/>
      <c r="AB18" s="682"/>
      <c r="AC18" s="682"/>
      <c r="AD18" s="683">
        <v>1430964</v>
      </c>
      <c r="AE18" s="683"/>
      <c r="AF18" s="683"/>
      <c r="AG18" s="683"/>
      <c r="AH18" s="683"/>
      <c r="AI18" s="683"/>
      <c r="AJ18" s="683"/>
      <c r="AK18" s="683"/>
      <c r="AL18" s="684">
        <v>29.2</v>
      </c>
      <c r="AM18" s="685"/>
      <c r="AN18" s="685"/>
      <c r="AO18" s="686"/>
      <c r="AP18" s="676" t="s">
        <v>267</v>
      </c>
      <c r="AQ18" s="677"/>
      <c r="AR18" s="677"/>
      <c r="AS18" s="677"/>
      <c r="AT18" s="677"/>
      <c r="AU18" s="677"/>
      <c r="AV18" s="677"/>
      <c r="AW18" s="677"/>
      <c r="AX18" s="677"/>
      <c r="AY18" s="677"/>
      <c r="AZ18" s="677"/>
      <c r="BA18" s="677"/>
      <c r="BB18" s="677"/>
      <c r="BC18" s="677"/>
      <c r="BD18" s="677"/>
      <c r="BE18" s="677"/>
      <c r="BF18" s="678"/>
      <c r="BG18" s="679" t="s">
        <v>173</v>
      </c>
      <c r="BH18" s="680"/>
      <c r="BI18" s="680"/>
      <c r="BJ18" s="680"/>
      <c r="BK18" s="680"/>
      <c r="BL18" s="680"/>
      <c r="BM18" s="680"/>
      <c r="BN18" s="681"/>
      <c r="BO18" s="682" t="s">
        <v>173</v>
      </c>
      <c r="BP18" s="682"/>
      <c r="BQ18" s="682"/>
      <c r="BR18" s="682"/>
      <c r="BS18" s="688" t="s">
        <v>173</v>
      </c>
      <c r="BT18" s="680"/>
      <c r="BU18" s="680"/>
      <c r="BV18" s="680"/>
      <c r="BW18" s="680"/>
      <c r="BX18" s="680"/>
      <c r="BY18" s="680"/>
      <c r="BZ18" s="680"/>
      <c r="CA18" s="680"/>
      <c r="CB18" s="689"/>
      <c r="CD18" s="694" t="s">
        <v>268</v>
      </c>
      <c r="CE18" s="695"/>
      <c r="CF18" s="695"/>
      <c r="CG18" s="695"/>
      <c r="CH18" s="695"/>
      <c r="CI18" s="695"/>
      <c r="CJ18" s="695"/>
      <c r="CK18" s="695"/>
      <c r="CL18" s="695"/>
      <c r="CM18" s="695"/>
      <c r="CN18" s="695"/>
      <c r="CO18" s="695"/>
      <c r="CP18" s="695"/>
      <c r="CQ18" s="696"/>
      <c r="CR18" s="679">
        <v>188600</v>
      </c>
      <c r="CS18" s="680"/>
      <c r="CT18" s="680"/>
      <c r="CU18" s="680"/>
      <c r="CV18" s="680"/>
      <c r="CW18" s="680"/>
      <c r="CX18" s="680"/>
      <c r="CY18" s="681"/>
      <c r="CZ18" s="682">
        <v>2.2999999999999998</v>
      </c>
      <c r="DA18" s="682"/>
      <c r="DB18" s="682"/>
      <c r="DC18" s="682"/>
      <c r="DD18" s="688">
        <v>188600</v>
      </c>
      <c r="DE18" s="680"/>
      <c r="DF18" s="680"/>
      <c r="DG18" s="680"/>
      <c r="DH18" s="680"/>
      <c r="DI18" s="680"/>
      <c r="DJ18" s="680"/>
      <c r="DK18" s="680"/>
      <c r="DL18" s="680"/>
      <c r="DM18" s="680"/>
      <c r="DN18" s="680"/>
      <c r="DO18" s="680"/>
      <c r="DP18" s="681"/>
      <c r="DQ18" s="688">
        <v>188600</v>
      </c>
      <c r="DR18" s="680"/>
      <c r="DS18" s="680"/>
      <c r="DT18" s="680"/>
      <c r="DU18" s="680"/>
      <c r="DV18" s="680"/>
      <c r="DW18" s="680"/>
      <c r="DX18" s="680"/>
      <c r="DY18" s="680"/>
      <c r="DZ18" s="680"/>
      <c r="EA18" s="680"/>
      <c r="EB18" s="680"/>
      <c r="EC18" s="689"/>
    </row>
    <row r="19" spans="2:133" ht="11.25" customHeight="1" x14ac:dyDescent="0.15">
      <c r="B19" s="676" t="s">
        <v>269</v>
      </c>
      <c r="C19" s="677"/>
      <c r="D19" s="677"/>
      <c r="E19" s="677"/>
      <c r="F19" s="677"/>
      <c r="G19" s="677"/>
      <c r="H19" s="677"/>
      <c r="I19" s="677"/>
      <c r="J19" s="677"/>
      <c r="K19" s="677"/>
      <c r="L19" s="677"/>
      <c r="M19" s="677"/>
      <c r="N19" s="677"/>
      <c r="O19" s="677"/>
      <c r="P19" s="677"/>
      <c r="Q19" s="678"/>
      <c r="R19" s="679">
        <v>1430964</v>
      </c>
      <c r="S19" s="680"/>
      <c r="T19" s="680"/>
      <c r="U19" s="680"/>
      <c r="V19" s="680"/>
      <c r="W19" s="680"/>
      <c r="X19" s="680"/>
      <c r="Y19" s="681"/>
      <c r="Z19" s="682">
        <v>16.600000000000001</v>
      </c>
      <c r="AA19" s="682"/>
      <c r="AB19" s="682"/>
      <c r="AC19" s="682"/>
      <c r="AD19" s="683">
        <v>1430964</v>
      </c>
      <c r="AE19" s="683"/>
      <c r="AF19" s="683"/>
      <c r="AG19" s="683"/>
      <c r="AH19" s="683"/>
      <c r="AI19" s="683"/>
      <c r="AJ19" s="683"/>
      <c r="AK19" s="683"/>
      <c r="AL19" s="684">
        <v>29.2</v>
      </c>
      <c r="AM19" s="685"/>
      <c r="AN19" s="685"/>
      <c r="AO19" s="686"/>
      <c r="AP19" s="676" t="s">
        <v>270</v>
      </c>
      <c r="AQ19" s="677"/>
      <c r="AR19" s="677"/>
      <c r="AS19" s="677"/>
      <c r="AT19" s="677"/>
      <c r="AU19" s="677"/>
      <c r="AV19" s="677"/>
      <c r="AW19" s="677"/>
      <c r="AX19" s="677"/>
      <c r="AY19" s="677"/>
      <c r="AZ19" s="677"/>
      <c r="BA19" s="677"/>
      <c r="BB19" s="677"/>
      <c r="BC19" s="677"/>
      <c r="BD19" s="677"/>
      <c r="BE19" s="677"/>
      <c r="BF19" s="678"/>
      <c r="BG19" s="679">
        <v>8942</v>
      </c>
      <c r="BH19" s="680"/>
      <c r="BI19" s="680"/>
      <c r="BJ19" s="680"/>
      <c r="BK19" s="680"/>
      <c r="BL19" s="680"/>
      <c r="BM19" s="680"/>
      <c r="BN19" s="681"/>
      <c r="BO19" s="682">
        <v>0.3</v>
      </c>
      <c r="BP19" s="682"/>
      <c r="BQ19" s="682"/>
      <c r="BR19" s="682"/>
      <c r="BS19" s="688" t="s">
        <v>242</v>
      </c>
      <c r="BT19" s="680"/>
      <c r="BU19" s="680"/>
      <c r="BV19" s="680"/>
      <c r="BW19" s="680"/>
      <c r="BX19" s="680"/>
      <c r="BY19" s="680"/>
      <c r="BZ19" s="680"/>
      <c r="CA19" s="680"/>
      <c r="CB19" s="689"/>
      <c r="CD19" s="694" t="s">
        <v>271</v>
      </c>
      <c r="CE19" s="695"/>
      <c r="CF19" s="695"/>
      <c r="CG19" s="695"/>
      <c r="CH19" s="695"/>
      <c r="CI19" s="695"/>
      <c r="CJ19" s="695"/>
      <c r="CK19" s="695"/>
      <c r="CL19" s="695"/>
      <c r="CM19" s="695"/>
      <c r="CN19" s="695"/>
      <c r="CO19" s="695"/>
      <c r="CP19" s="695"/>
      <c r="CQ19" s="696"/>
      <c r="CR19" s="679" t="s">
        <v>242</v>
      </c>
      <c r="CS19" s="680"/>
      <c r="CT19" s="680"/>
      <c r="CU19" s="680"/>
      <c r="CV19" s="680"/>
      <c r="CW19" s="680"/>
      <c r="CX19" s="680"/>
      <c r="CY19" s="681"/>
      <c r="CZ19" s="682" t="s">
        <v>242</v>
      </c>
      <c r="DA19" s="682"/>
      <c r="DB19" s="682"/>
      <c r="DC19" s="682"/>
      <c r="DD19" s="688" t="s">
        <v>242</v>
      </c>
      <c r="DE19" s="680"/>
      <c r="DF19" s="680"/>
      <c r="DG19" s="680"/>
      <c r="DH19" s="680"/>
      <c r="DI19" s="680"/>
      <c r="DJ19" s="680"/>
      <c r="DK19" s="680"/>
      <c r="DL19" s="680"/>
      <c r="DM19" s="680"/>
      <c r="DN19" s="680"/>
      <c r="DO19" s="680"/>
      <c r="DP19" s="681"/>
      <c r="DQ19" s="688" t="s">
        <v>173</v>
      </c>
      <c r="DR19" s="680"/>
      <c r="DS19" s="680"/>
      <c r="DT19" s="680"/>
      <c r="DU19" s="680"/>
      <c r="DV19" s="680"/>
      <c r="DW19" s="680"/>
      <c r="DX19" s="680"/>
      <c r="DY19" s="680"/>
      <c r="DZ19" s="680"/>
      <c r="EA19" s="680"/>
      <c r="EB19" s="680"/>
      <c r="EC19" s="689"/>
    </row>
    <row r="20" spans="2:133" ht="11.25" customHeight="1" x14ac:dyDescent="0.15">
      <c r="B20" s="676" t="s">
        <v>272</v>
      </c>
      <c r="C20" s="677"/>
      <c r="D20" s="677"/>
      <c r="E20" s="677"/>
      <c r="F20" s="677"/>
      <c r="G20" s="677"/>
      <c r="H20" s="677"/>
      <c r="I20" s="677"/>
      <c r="J20" s="677"/>
      <c r="K20" s="677"/>
      <c r="L20" s="677"/>
      <c r="M20" s="677"/>
      <c r="N20" s="677"/>
      <c r="O20" s="677"/>
      <c r="P20" s="677"/>
      <c r="Q20" s="678"/>
      <c r="R20" s="679">
        <v>116496</v>
      </c>
      <c r="S20" s="680"/>
      <c r="T20" s="680"/>
      <c r="U20" s="680"/>
      <c r="V20" s="680"/>
      <c r="W20" s="680"/>
      <c r="X20" s="680"/>
      <c r="Y20" s="681"/>
      <c r="Z20" s="682">
        <v>1.4</v>
      </c>
      <c r="AA20" s="682"/>
      <c r="AB20" s="682"/>
      <c r="AC20" s="682"/>
      <c r="AD20" s="683" t="s">
        <v>242</v>
      </c>
      <c r="AE20" s="683"/>
      <c r="AF20" s="683"/>
      <c r="AG20" s="683"/>
      <c r="AH20" s="683"/>
      <c r="AI20" s="683"/>
      <c r="AJ20" s="683"/>
      <c r="AK20" s="683"/>
      <c r="AL20" s="684" t="s">
        <v>242</v>
      </c>
      <c r="AM20" s="685"/>
      <c r="AN20" s="685"/>
      <c r="AO20" s="686"/>
      <c r="AP20" s="676" t="s">
        <v>273</v>
      </c>
      <c r="AQ20" s="677"/>
      <c r="AR20" s="677"/>
      <c r="AS20" s="677"/>
      <c r="AT20" s="677"/>
      <c r="AU20" s="677"/>
      <c r="AV20" s="677"/>
      <c r="AW20" s="677"/>
      <c r="AX20" s="677"/>
      <c r="AY20" s="677"/>
      <c r="AZ20" s="677"/>
      <c r="BA20" s="677"/>
      <c r="BB20" s="677"/>
      <c r="BC20" s="677"/>
      <c r="BD20" s="677"/>
      <c r="BE20" s="677"/>
      <c r="BF20" s="678"/>
      <c r="BG20" s="679">
        <v>8942</v>
      </c>
      <c r="BH20" s="680"/>
      <c r="BI20" s="680"/>
      <c r="BJ20" s="680"/>
      <c r="BK20" s="680"/>
      <c r="BL20" s="680"/>
      <c r="BM20" s="680"/>
      <c r="BN20" s="681"/>
      <c r="BO20" s="682">
        <v>0.3</v>
      </c>
      <c r="BP20" s="682"/>
      <c r="BQ20" s="682"/>
      <c r="BR20" s="682"/>
      <c r="BS20" s="688" t="s">
        <v>172</v>
      </c>
      <c r="BT20" s="680"/>
      <c r="BU20" s="680"/>
      <c r="BV20" s="680"/>
      <c r="BW20" s="680"/>
      <c r="BX20" s="680"/>
      <c r="BY20" s="680"/>
      <c r="BZ20" s="680"/>
      <c r="CA20" s="680"/>
      <c r="CB20" s="689"/>
      <c r="CD20" s="694" t="s">
        <v>274</v>
      </c>
      <c r="CE20" s="695"/>
      <c r="CF20" s="695"/>
      <c r="CG20" s="695"/>
      <c r="CH20" s="695"/>
      <c r="CI20" s="695"/>
      <c r="CJ20" s="695"/>
      <c r="CK20" s="695"/>
      <c r="CL20" s="695"/>
      <c r="CM20" s="695"/>
      <c r="CN20" s="695"/>
      <c r="CO20" s="695"/>
      <c r="CP20" s="695"/>
      <c r="CQ20" s="696"/>
      <c r="CR20" s="679">
        <v>8113935</v>
      </c>
      <c r="CS20" s="680"/>
      <c r="CT20" s="680"/>
      <c r="CU20" s="680"/>
      <c r="CV20" s="680"/>
      <c r="CW20" s="680"/>
      <c r="CX20" s="680"/>
      <c r="CY20" s="681"/>
      <c r="CZ20" s="682">
        <v>100</v>
      </c>
      <c r="DA20" s="682"/>
      <c r="DB20" s="682"/>
      <c r="DC20" s="682"/>
      <c r="DD20" s="688">
        <v>951588</v>
      </c>
      <c r="DE20" s="680"/>
      <c r="DF20" s="680"/>
      <c r="DG20" s="680"/>
      <c r="DH20" s="680"/>
      <c r="DI20" s="680"/>
      <c r="DJ20" s="680"/>
      <c r="DK20" s="680"/>
      <c r="DL20" s="680"/>
      <c r="DM20" s="680"/>
      <c r="DN20" s="680"/>
      <c r="DO20" s="680"/>
      <c r="DP20" s="681"/>
      <c r="DQ20" s="688">
        <v>6031823</v>
      </c>
      <c r="DR20" s="680"/>
      <c r="DS20" s="680"/>
      <c r="DT20" s="680"/>
      <c r="DU20" s="680"/>
      <c r="DV20" s="680"/>
      <c r="DW20" s="680"/>
      <c r="DX20" s="680"/>
      <c r="DY20" s="680"/>
      <c r="DZ20" s="680"/>
      <c r="EA20" s="680"/>
      <c r="EB20" s="680"/>
      <c r="EC20" s="689"/>
    </row>
    <row r="21" spans="2:133" ht="11.25" customHeight="1" x14ac:dyDescent="0.15">
      <c r="B21" s="676" t="s">
        <v>275</v>
      </c>
      <c r="C21" s="677"/>
      <c r="D21" s="677"/>
      <c r="E21" s="677"/>
      <c r="F21" s="677"/>
      <c r="G21" s="677"/>
      <c r="H21" s="677"/>
      <c r="I21" s="677"/>
      <c r="J21" s="677"/>
      <c r="K21" s="677"/>
      <c r="L21" s="677"/>
      <c r="M21" s="677"/>
      <c r="N21" s="677"/>
      <c r="O21" s="677"/>
      <c r="P21" s="677"/>
      <c r="Q21" s="678"/>
      <c r="R21" s="679">
        <v>161371</v>
      </c>
      <c r="S21" s="680"/>
      <c r="T21" s="680"/>
      <c r="U21" s="680"/>
      <c r="V21" s="680"/>
      <c r="W21" s="680"/>
      <c r="X21" s="680"/>
      <c r="Y21" s="681"/>
      <c r="Z21" s="682">
        <v>1.9</v>
      </c>
      <c r="AA21" s="682"/>
      <c r="AB21" s="682"/>
      <c r="AC21" s="682"/>
      <c r="AD21" s="683" t="s">
        <v>173</v>
      </c>
      <c r="AE21" s="683"/>
      <c r="AF21" s="683"/>
      <c r="AG21" s="683"/>
      <c r="AH21" s="683"/>
      <c r="AI21" s="683"/>
      <c r="AJ21" s="683"/>
      <c r="AK21" s="683"/>
      <c r="AL21" s="684" t="s">
        <v>173</v>
      </c>
      <c r="AM21" s="685"/>
      <c r="AN21" s="685"/>
      <c r="AO21" s="686"/>
      <c r="AP21" s="697" t="s">
        <v>276</v>
      </c>
      <c r="AQ21" s="698"/>
      <c r="AR21" s="698"/>
      <c r="AS21" s="698"/>
      <c r="AT21" s="698"/>
      <c r="AU21" s="698"/>
      <c r="AV21" s="698"/>
      <c r="AW21" s="698"/>
      <c r="AX21" s="698"/>
      <c r="AY21" s="698"/>
      <c r="AZ21" s="698"/>
      <c r="BA21" s="698"/>
      <c r="BB21" s="698"/>
      <c r="BC21" s="698"/>
      <c r="BD21" s="698"/>
      <c r="BE21" s="698"/>
      <c r="BF21" s="699"/>
      <c r="BG21" s="679">
        <v>8942</v>
      </c>
      <c r="BH21" s="680"/>
      <c r="BI21" s="680"/>
      <c r="BJ21" s="680"/>
      <c r="BK21" s="680"/>
      <c r="BL21" s="680"/>
      <c r="BM21" s="680"/>
      <c r="BN21" s="681"/>
      <c r="BO21" s="682">
        <v>0.3</v>
      </c>
      <c r="BP21" s="682"/>
      <c r="BQ21" s="682"/>
      <c r="BR21" s="682"/>
      <c r="BS21" s="688" t="s">
        <v>173</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277</v>
      </c>
      <c r="C22" s="677"/>
      <c r="D22" s="677"/>
      <c r="E22" s="677"/>
      <c r="F22" s="677"/>
      <c r="G22" s="677"/>
      <c r="H22" s="677"/>
      <c r="I22" s="677"/>
      <c r="J22" s="677"/>
      <c r="K22" s="677"/>
      <c r="L22" s="677"/>
      <c r="M22" s="677"/>
      <c r="N22" s="677"/>
      <c r="O22" s="677"/>
      <c r="P22" s="677"/>
      <c r="Q22" s="678"/>
      <c r="R22" s="679">
        <v>5174882</v>
      </c>
      <c r="S22" s="680"/>
      <c r="T22" s="680"/>
      <c r="U22" s="680"/>
      <c r="V22" s="680"/>
      <c r="W22" s="680"/>
      <c r="X22" s="680"/>
      <c r="Y22" s="681"/>
      <c r="Z22" s="682">
        <v>60.1</v>
      </c>
      <c r="AA22" s="682"/>
      <c r="AB22" s="682"/>
      <c r="AC22" s="682"/>
      <c r="AD22" s="683">
        <v>4897015</v>
      </c>
      <c r="AE22" s="683"/>
      <c r="AF22" s="683"/>
      <c r="AG22" s="683"/>
      <c r="AH22" s="683"/>
      <c r="AI22" s="683"/>
      <c r="AJ22" s="683"/>
      <c r="AK22" s="683"/>
      <c r="AL22" s="684">
        <v>99.8</v>
      </c>
      <c r="AM22" s="685"/>
      <c r="AN22" s="685"/>
      <c r="AO22" s="686"/>
      <c r="AP22" s="697" t="s">
        <v>278</v>
      </c>
      <c r="AQ22" s="698"/>
      <c r="AR22" s="698"/>
      <c r="AS22" s="698"/>
      <c r="AT22" s="698"/>
      <c r="AU22" s="698"/>
      <c r="AV22" s="698"/>
      <c r="AW22" s="698"/>
      <c r="AX22" s="698"/>
      <c r="AY22" s="698"/>
      <c r="AZ22" s="698"/>
      <c r="BA22" s="698"/>
      <c r="BB22" s="698"/>
      <c r="BC22" s="698"/>
      <c r="BD22" s="698"/>
      <c r="BE22" s="698"/>
      <c r="BF22" s="699"/>
      <c r="BG22" s="679" t="s">
        <v>173</v>
      </c>
      <c r="BH22" s="680"/>
      <c r="BI22" s="680"/>
      <c r="BJ22" s="680"/>
      <c r="BK22" s="680"/>
      <c r="BL22" s="680"/>
      <c r="BM22" s="680"/>
      <c r="BN22" s="681"/>
      <c r="BO22" s="682" t="s">
        <v>242</v>
      </c>
      <c r="BP22" s="682"/>
      <c r="BQ22" s="682"/>
      <c r="BR22" s="682"/>
      <c r="BS22" s="688" t="s">
        <v>172</v>
      </c>
      <c r="BT22" s="680"/>
      <c r="BU22" s="680"/>
      <c r="BV22" s="680"/>
      <c r="BW22" s="680"/>
      <c r="BX22" s="680"/>
      <c r="BY22" s="680"/>
      <c r="BZ22" s="680"/>
      <c r="CA22" s="680"/>
      <c r="CB22" s="689"/>
      <c r="CD22" s="661" t="s">
        <v>279</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280</v>
      </c>
      <c r="C23" s="677"/>
      <c r="D23" s="677"/>
      <c r="E23" s="677"/>
      <c r="F23" s="677"/>
      <c r="G23" s="677"/>
      <c r="H23" s="677"/>
      <c r="I23" s="677"/>
      <c r="J23" s="677"/>
      <c r="K23" s="677"/>
      <c r="L23" s="677"/>
      <c r="M23" s="677"/>
      <c r="N23" s="677"/>
      <c r="O23" s="677"/>
      <c r="P23" s="677"/>
      <c r="Q23" s="678"/>
      <c r="R23" s="679">
        <v>1402</v>
      </c>
      <c r="S23" s="680"/>
      <c r="T23" s="680"/>
      <c r="U23" s="680"/>
      <c r="V23" s="680"/>
      <c r="W23" s="680"/>
      <c r="X23" s="680"/>
      <c r="Y23" s="681"/>
      <c r="Z23" s="682">
        <v>0</v>
      </c>
      <c r="AA23" s="682"/>
      <c r="AB23" s="682"/>
      <c r="AC23" s="682"/>
      <c r="AD23" s="683">
        <v>1402</v>
      </c>
      <c r="AE23" s="683"/>
      <c r="AF23" s="683"/>
      <c r="AG23" s="683"/>
      <c r="AH23" s="683"/>
      <c r="AI23" s="683"/>
      <c r="AJ23" s="683"/>
      <c r="AK23" s="683"/>
      <c r="AL23" s="684">
        <v>0</v>
      </c>
      <c r="AM23" s="685"/>
      <c r="AN23" s="685"/>
      <c r="AO23" s="686"/>
      <c r="AP23" s="697" t="s">
        <v>281</v>
      </c>
      <c r="AQ23" s="698"/>
      <c r="AR23" s="698"/>
      <c r="AS23" s="698"/>
      <c r="AT23" s="698"/>
      <c r="AU23" s="698"/>
      <c r="AV23" s="698"/>
      <c r="AW23" s="698"/>
      <c r="AX23" s="698"/>
      <c r="AY23" s="698"/>
      <c r="AZ23" s="698"/>
      <c r="BA23" s="698"/>
      <c r="BB23" s="698"/>
      <c r="BC23" s="698"/>
      <c r="BD23" s="698"/>
      <c r="BE23" s="698"/>
      <c r="BF23" s="699"/>
      <c r="BG23" s="679" t="s">
        <v>173</v>
      </c>
      <c r="BH23" s="680"/>
      <c r="BI23" s="680"/>
      <c r="BJ23" s="680"/>
      <c r="BK23" s="680"/>
      <c r="BL23" s="680"/>
      <c r="BM23" s="680"/>
      <c r="BN23" s="681"/>
      <c r="BO23" s="682" t="s">
        <v>173</v>
      </c>
      <c r="BP23" s="682"/>
      <c r="BQ23" s="682"/>
      <c r="BR23" s="682"/>
      <c r="BS23" s="688" t="s">
        <v>172</v>
      </c>
      <c r="BT23" s="680"/>
      <c r="BU23" s="680"/>
      <c r="BV23" s="680"/>
      <c r="BW23" s="680"/>
      <c r="BX23" s="680"/>
      <c r="BY23" s="680"/>
      <c r="BZ23" s="680"/>
      <c r="CA23" s="680"/>
      <c r="CB23" s="689"/>
      <c r="CD23" s="661" t="s">
        <v>220</v>
      </c>
      <c r="CE23" s="662"/>
      <c r="CF23" s="662"/>
      <c r="CG23" s="662"/>
      <c r="CH23" s="662"/>
      <c r="CI23" s="662"/>
      <c r="CJ23" s="662"/>
      <c r="CK23" s="662"/>
      <c r="CL23" s="662"/>
      <c r="CM23" s="662"/>
      <c r="CN23" s="662"/>
      <c r="CO23" s="662"/>
      <c r="CP23" s="662"/>
      <c r="CQ23" s="663"/>
      <c r="CR23" s="661" t="s">
        <v>282</v>
      </c>
      <c r="CS23" s="662"/>
      <c r="CT23" s="662"/>
      <c r="CU23" s="662"/>
      <c r="CV23" s="662"/>
      <c r="CW23" s="662"/>
      <c r="CX23" s="662"/>
      <c r="CY23" s="663"/>
      <c r="CZ23" s="661" t="s">
        <v>283</v>
      </c>
      <c r="DA23" s="662"/>
      <c r="DB23" s="662"/>
      <c r="DC23" s="663"/>
      <c r="DD23" s="661" t="s">
        <v>284</v>
      </c>
      <c r="DE23" s="662"/>
      <c r="DF23" s="662"/>
      <c r="DG23" s="662"/>
      <c r="DH23" s="662"/>
      <c r="DI23" s="662"/>
      <c r="DJ23" s="662"/>
      <c r="DK23" s="663"/>
      <c r="DL23" s="709" t="s">
        <v>285</v>
      </c>
      <c r="DM23" s="710"/>
      <c r="DN23" s="710"/>
      <c r="DO23" s="710"/>
      <c r="DP23" s="710"/>
      <c r="DQ23" s="710"/>
      <c r="DR23" s="710"/>
      <c r="DS23" s="710"/>
      <c r="DT23" s="710"/>
      <c r="DU23" s="710"/>
      <c r="DV23" s="711"/>
      <c r="DW23" s="661" t="s">
        <v>286</v>
      </c>
      <c r="DX23" s="662"/>
      <c r="DY23" s="662"/>
      <c r="DZ23" s="662"/>
      <c r="EA23" s="662"/>
      <c r="EB23" s="662"/>
      <c r="EC23" s="663"/>
    </row>
    <row r="24" spans="2:133" ht="11.25" customHeight="1" x14ac:dyDescent="0.15">
      <c r="B24" s="676" t="s">
        <v>287</v>
      </c>
      <c r="C24" s="677"/>
      <c r="D24" s="677"/>
      <c r="E24" s="677"/>
      <c r="F24" s="677"/>
      <c r="G24" s="677"/>
      <c r="H24" s="677"/>
      <c r="I24" s="677"/>
      <c r="J24" s="677"/>
      <c r="K24" s="677"/>
      <c r="L24" s="677"/>
      <c r="M24" s="677"/>
      <c r="N24" s="677"/>
      <c r="O24" s="677"/>
      <c r="P24" s="677"/>
      <c r="Q24" s="678"/>
      <c r="R24" s="679">
        <v>63444</v>
      </c>
      <c r="S24" s="680"/>
      <c r="T24" s="680"/>
      <c r="U24" s="680"/>
      <c r="V24" s="680"/>
      <c r="W24" s="680"/>
      <c r="X24" s="680"/>
      <c r="Y24" s="681"/>
      <c r="Z24" s="682">
        <v>0.7</v>
      </c>
      <c r="AA24" s="682"/>
      <c r="AB24" s="682"/>
      <c r="AC24" s="682"/>
      <c r="AD24" s="683" t="s">
        <v>172</v>
      </c>
      <c r="AE24" s="683"/>
      <c r="AF24" s="683"/>
      <c r="AG24" s="683"/>
      <c r="AH24" s="683"/>
      <c r="AI24" s="683"/>
      <c r="AJ24" s="683"/>
      <c r="AK24" s="683"/>
      <c r="AL24" s="684" t="s">
        <v>173</v>
      </c>
      <c r="AM24" s="685"/>
      <c r="AN24" s="685"/>
      <c r="AO24" s="686"/>
      <c r="AP24" s="697" t="s">
        <v>288</v>
      </c>
      <c r="AQ24" s="698"/>
      <c r="AR24" s="698"/>
      <c r="AS24" s="698"/>
      <c r="AT24" s="698"/>
      <c r="AU24" s="698"/>
      <c r="AV24" s="698"/>
      <c r="AW24" s="698"/>
      <c r="AX24" s="698"/>
      <c r="AY24" s="698"/>
      <c r="AZ24" s="698"/>
      <c r="BA24" s="698"/>
      <c r="BB24" s="698"/>
      <c r="BC24" s="698"/>
      <c r="BD24" s="698"/>
      <c r="BE24" s="698"/>
      <c r="BF24" s="699"/>
      <c r="BG24" s="679" t="s">
        <v>173</v>
      </c>
      <c r="BH24" s="680"/>
      <c r="BI24" s="680"/>
      <c r="BJ24" s="680"/>
      <c r="BK24" s="680"/>
      <c r="BL24" s="680"/>
      <c r="BM24" s="680"/>
      <c r="BN24" s="681"/>
      <c r="BO24" s="682" t="s">
        <v>173</v>
      </c>
      <c r="BP24" s="682"/>
      <c r="BQ24" s="682"/>
      <c r="BR24" s="682"/>
      <c r="BS24" s="688" t="s">
        <v>173</v>
      </c>
      <c r="BT24" s="680"/>
      <c r="BU24" s="680"/>
      <c r="BV24" s="680"/>
      <c r="BW24" s="680"/>
      <c r="BX24" s="680"/>
      <c r="BY24" s="680"/>
      <c r="BZ24" s="680"/>
      <c r="CA24" s="680"/>
      <c r="CB24" s="689"/>
      <c r="CD24" s="690" t="s">
        <v>289</v>
      </c>
      <c r="CE24" s="691"/>
      <c r="CF24" s="691"/>
      <c r="CG24" s="691"/>
      <c r="CH24" s="691"/>
      <c r="CI24" s="691"/>
      <c r="CJ24" s="691"/>
      <c r="CK24" s="691"/>
      <c r="CL24" s="691"/>
      <c r="CM24" s="691"/>
      <c r="CN24" s="691"/>
      <c r="CO24" s="691"/>
      <c r="CP24" s="691"/>
      <c r="CQ24" s="692"/>
      <c r="CR24" s="668">
        <v>3418884</v>
      </c>
      <c r="CS24" s="669"/>
      <c r="CT24" s="669"/>
      <c r="CU24" s="669"/>
      <c r="CV24" s="669"/>
      <c r="CW24" s="669"/>
      <c r="CX24" s="669"/>
      <c r="CY24" s="670"/>
      <c r="CZ24" s="673">
        <v>42.1</v>
      </c>
      <c r="DA24" s="674"/>
      <c r="DB24" s="674"/>
      <c r="DC24" s="693"/>
      <c r="DD24" s="712">
        <v>2412426</v>
      </c>
      <c r="DE24" s="669"/>
      <c r="DF24" s="669"/>
      <c r="DG24" s="669"/>
      <c r="DH24" s="669"/>
      <c r="DI24" s="669"/>
      <c r="DJ24" s="669"/>
      <c r="DK24" s="670"/>
      <c r="DL24" s="712">
        <v>2403863</v>
      </c>
      <c r="DM24" s="669"/>
      <c r="DN24" s="669"/>
      <c r="DO24" s="669"/>
      <c r="DP24" s="669"/>
      <c r="DQ24" s="669"/>
      <c r="DR24" s="669"/>
      <c r="DS24" s="669"/>
      <c r="DT24" s="669"/>
      <c r="DU24" s="669"/>
      <c r="DV24" s="670"/>
      <c r="DW24" s="673">
        <v>46.2</v>
      </c>
      <c r="DX24" s="674"/>
      <c r="DY24" s="674"/>
      <c r="DZ24" s="674"/>
      <c r="EA24" s="674"/>
      <c r="EB24" s="674"/>
      <c r="EC24" s="675"/>
    </row>
    <row r="25" spans="2:133" ht="11.25" customHeight="1" x14ac:dyDescent="0.15">
      <c r="B25" s="676" t="s">
        <v>290</v>
      </c>
      <c r="C25" s="677"/>
      <c r="D25" s="677"/>
      <c r="E25" s="677"/>
      <c r="F25" s="677"/>
      <c r="G25" s="677"/>
      <c r="H25" s="677"/>
      <c r="I25" s="677"/>
      <c r="J25" s="677"/>
      <c r="K25" s="677"/>
      <c r="L25" s="677"/>
      <c r="M25" s="677"/>
      <c r="N25" s="677"/>
      <c r="O25" s="677"/>
      <c r="P25" s="677"/>
      <c r="Q25" s="678"/>
      <c r="R25" s="679">
        <v>18447</v>
      </c>
      <c r="S25" s="680"/>
      <c r="T25" s="680"/>
      <c r="U25" s="680"/>
      <c r="V25" s="680"/>
      <c r="W25" s="680"/>
      <c r="X25" s="680"/>
      <c r="Y25" s="681"/>
      <c r="Z25" s="682">
        <v>0.2</v>
      </c>
      <c r="AA25" s="682"/>
      <c r="AB25" s="682"/>
      <c r="AC25" s="682"/>
      <c r="AD25" s="683">
        <v>3108</v>
      </c>
      <c r="AE25" s="683"/>
      <c r="AF25" s="683"/>
      <c r="AG25" s="683"/>
      <c r="AH25" s="683"/>
      <c r="AI25" s="683"/>
      <c r="AJ25" s="683"/>
      <c r="AK25" s="683"/>
      <c r="AL25" s="684">
        <v>0.1</v>
      </c>
      <c r="AM25" s="685"/>
      <c r="AN25" s="685"/>
      <c r="AO25" s="686"/>
      <c r="AP25" s="697" t="s">
        <v>291</v>
      </c>
      <c r="AQ25" s="698"/>
      <c r="AR25" s="698"/>
      <c r="AS25" s="698"/>
      <c r="AT25" s="698"/>
      <c r="AU25" s="698"/>
      <c r="AV25" s="698"/>
      <c r="AW25" s="698"/>
      <c r="AX25" s="698"/>
      <c r="AY25" s="698"/>
      <c r="AZ25" s="698"/>
      <c r="BA25" s="698"/>
      <c r="BB25" s="698"/>
      <c r="BC25" s="698"/>
      <c r="BD25" s="698"/>
      <c r="BE25" s="698"/>
      <c r="BF25" s="699"/>
      <c r="BG25" s="679" t="s">
        <v>172</v>
      </c>
      <c r="BH25" s="680"/>
      <c r="BI25" s="680"/>
      <c r="BJ25" s="680"/>
      <c r="BK25" s="680"/>
      <c r="BL25" s="680"/>
      <c r="BM25" s="680"/>
      <c r="BN25" s="681"/>
      <c r="BO25" s="682" t="s">
        <v>242</v>
      </c>
      <c r="BP25" s="682"/>
      <c r="BQ25" s="682"/>
      <c r="BR25" s="682"/>
      <c r="BS25" s="688" t="s">
        <v>173</v>
      </c>
      <c r="BT25" s="680"/>
      <c r="BU25" s="680"/>
      <c r="BV25" s="680"/>
      <c r="BW25" s="680"/>
      <c r="BX25" s="680"/>
      <c r="BY25" s="680"/>
      <c r="BZ25" s="680"/>
      <c r="CA25" s="680"/>
      <c r="CB25" s="689"/>
      <c r="CD25" s="694" t="s">
        <v>292</v>
      </c>
      <c r="CE25" s="695"/>
      <c r="CF25" s="695"/>
      <c r="CG25" s="695"/>
      <c r="CH25" s="695"/>
      <c r="CI25" s="695"/>
      <c r="CJ25" s="695"/>
      <c r="CK25" s="695"/>
      <c r="CL25" s="695"/>
      <c r="CM25" s="695"/>
      <c r="CN25" s="695"/>
      <c r="CO25" s="695"/>
      <c r="CP25" s="695"/>
      <c r="CQ25" s="696"/>
      <c r="CR25" s="679">
        <v>1297463</v>
      </c>
      <c r="CS25" s="715"/>
      <c r="CT25" s="715"/>
      <c r="CU25" s="715"/>
      <c r="CV25" s="715"/>
      <c r="CW25" s="715"/>
      <c r="CX25" s="715"/>
      <c r="CY25" s="716"/>
      <c r="CZ25" s="684">
        <v>16</v>
      </c>
      <c r="DA25" s="713"/>
      <c r="DB25" s="713"/>
      <c r="DC25" s="717"/>
      <c r="DD25" s="688">
        <v>1270845</v>
      </c>
      <c r="DE25" s="715"/>
      <c r="DF25" s="715"/>
      <c r="DG25" s="715"/>
      <c r="DH25" s="715"/>
      <c r="DI25" s="715"/>
      <c r="DJ25" s="715"/>
      <c r="DK25" s="716"/>
      <c r="DL25" s="688">
        <v>1262282</v>
      </c>
      <c r="DM25" s="715"/>
      <c r="DN25" s="715"/>
      <c r="DO25" s="715"/>
      <c r="DP25" s="715"/>
      <c r="DQ25" s="715"/>
      <c r="DR25" s="715"/>
      <c r="DS25" s="715"/>
      <c r="DT25" s="715"/>
      <c r="DU25" s="715"/>
      <c r="DV25" s="716"/>
      <c r="DW25" s="684">
        <v>24.3</v>
      </c>
      <c r="DX25" s="713"/>
      <c r="DY25" s="713"/>
      <c r="DZ25" s="713"/>
      <c r="EA25" s="713"/>
      <c r="EB25" s="713"/>
      <c r="EC25" s="714"/>
    </row>
    <row r="26" spans="2:133" ht="11.25" customHeight="1" x14ac:dyDescent="0.15">
      <c r="B26" s="676" t="s">
        <v>293</v>
      </c>
      <c r="C26" s="677"/>
      <c r="D26" s="677"/>
      <c r="E26" s="677"/>
      <c r="F26" s="677"/>
      <c r="G26" s="677"/>
      <c r="H26" s="677"/>
      <c r="I26" s="677"/>
      <c r="J26" s="677"/>
      <c r="K26" s="677"/>
      <c r="L26" s="677"/>
      <c r="M26" s="677"/>
      <c r="N26" s="677"/>
      <c r="O26" s="677"/>
      <c r="P26" s="677"/>
      <c r="Q26" s="678"/>
      <c r="R26" s="679">
        <v>13237</v>
      </c>
      <c r="S26" s="680"/>
      <c r="T26" s="680"/>
      <c r="U26" s="680"/>
      <c r="V26" s="680"/>
      <c r="W26" s="680"/>
      <c r="X26" s="680"/>
      <c r="Y26" s="681"/>
      <c r="Z26" s="682">
        <v>0.2</v>
      </c>
      <c r="AA26" s="682"/>
      <c r="AB26" s="682"/>
      <c r="AC26" s="682"/>
      <c r="AD26" s="683" t="s">
        <v>173</v>
      </c>
      <c r="AE26" s="683"/>
      <c r="AF26" s="683"/>
      <c r="AG26" s="683"/>
      <c r="AH26" s="683"/>
      <c r="AI26" s="683"/>
      <c r="AJ26" s="683"/>
      <c r="AK26" s="683"/>
      <c r="AL26" s="684" t="s">
        <v>173</v>
      </c>
      <c r="AM26" s="685"/>
      <c r="AN26" s="685"/>
      <c r="AO26" s="686"/>
      <c r="AP26" s="697" t="s">
        <v>294</v>
      </c>
      <c r="AQ26" s="718"/>
      <c r="AR26" s="718"/>
      <c r="AS26" s="718"/>
      <c r="AT26" s="718"/>
      <c r="AU26" s="718"/>
      <c r="AV26" s="718"/>
      <c r="AW26" s="718"/>
      <c r="AX26" s="718"/>
      <c r="AY26" s="718"/>
      <c r="AZ26" s="718"/>
      <c r="BA26" s="718"/>
      <c r="BB26" s="718"/>
      <c r="BC26" s="718"/>
      <c r="BD26" s="718"/>
      <c r="BE26" s="718"/>
      <c r="BF26" s="699"/>
      <c r="BG26" s="679" t="s">
        <v>172</v>
      </c>
      <c r="BH26" s="680"/>
      <c r="BI26" s="680"/>
      <c r="BJ26" s="680"/>
      <c r="BK26" s="680"/>
      <c r="BL26" s="680"/>
      <c r="BM26" s="680"/>
      <c r="BN26" s="681"/>
      <c r="BO26" s="682" t="s">
        <v>173</v>
      </c>
      <c r="BP26" s="682"/>
      <c r="BQ26" s="682"/>
      <c r="BR26" s="682"/>
      <c r="BS26" s="688" t="s">
        <v>173</v>
      </c>
      <c r="BT26" s="680"/>
      <c r="BU26" s="680"/>
      <c r="BV26" s="680"/>
      <c r="BW26" s="680"/>
      <c r="BX26" s="680"/>
      <c r="BY26" s="680"/>
      <c r="BZ26" s="680"/>
      <c r="CA26" s="680"/>
      <c r="CB26" s="689"/>
      <c r="CD26" s="694" t="s">
        <v>295</v>
      </c>
      <c r="CE26" s="695"/>
      <c r="CF26" s="695"/>
      <c r="CG26" s="695"/>
      <c r="CH26" s="695"/>
      <c r="CI26" s="695"/>
      <c r="CJ26" s="695"/>
      <c r="CK26" s="695"/>
      <c r="CL26" s="695"/>
      <c r="CM26" s="695"/>
      <c r="CN26" s="695"/>
      <c r="CO26" s="695"/>
      <c r="CP26" s="695"/>
      <c r="CQ26" s="696"/>
      <c r="CR26" s="679">
        <v>860090</v>
      </c>
      <c r="CS26" s="680"/>
      <c r="CT26" s="680"/>
      <c r="CU26" s="680"/>
      <c r="CV26" s="680"/>
      <c r="CW26" s="680"/>
      <c r="CX26" s="680"/>
      <c r="CY26" s="681"/>
      <c r="CZ26" s="684">
        <v>10.6</v>
      </c>
      <c r="DA26" s="713"/>
      <c r="DB26" s="713"/>
      <c r="DC26" s="717"/>
      <c r="DD26" s="688">
        <v>840710</v>
      </c>
      <c r="DE26" s="680"/>
      <c r="DF26" s="680"/>
      <c r="DG26" s="680"/>
      <c r="DH26" s="680"/>
      <c r="DI26" s="680"/>
      <c r="DJ26" s="680"/>
      <c r="DK26" s="681"/>
      <c r="DL26" s="688" t="s">
        <v>173</v>
      </c>
      <c r="DM26" s="680"/>
      <c r="DN26" s="680"/>
      <c r="DO26" s="680"/>
      <c r="DP26" s="680"/>
      <c r="DQ26" s="680"/>
      <c r="DR26" s="680"/>
      <c r="DS26" s="680"/>
      <c r="DT26" s="680"/>
      <c r="DU26" s="680"/>
      <c r="DV26" s="681"/>
      <c r="DW26" s="684" t="s">
        <v>172</v>
      </c>
      <c r="DX26" s="713"/>
      <c r="DY26" s="713"/>
      <c r="DZ26" s="713"/>
      <c r="EA26" s="713"/>
      <c r="EB26" s="713"/>
      <c r="EC26" s="714"/>
    </row>
    <row r="27" spans="2:133" ht="11.25" customHeight="1" x14ac:dyDescent="0.15">
      <c r="B27" s="676" t="s">
        <v>296</v>
      </c>
      <c r="C27" s="677"/>
      <c r="D27" s="677"/>
      <c r="E27" s="677"/>
      <c r="F27" s="677"/>
      <c r="G27" s="677"/>
      <c r="H27" s="677"/>
      <c r="I27" s="677"/>
      <c r="J27" s="677"/>
      <c r="K27" s="677"/>
      <c r="L27" s="677"/>
      <c r="M27" s="677"/>
      <c r="N27" s="677"/>
      <c r="O27" s="677"/>
      <c r="P27" s="677"/>
      <c r="Q27" s="678"/>
      <c r="R27" s="679">
        <v>809262</v>
      </c>
      <c r="S27" s="680"/>
      <c r="T27" s="680"/>
      <c r="U27" s="680"/>
      <c r="V27" s="680"/>
      <c r="W27" s="680"/>
      <c r="X27" s="680"/>
      <c r="Y27" s="681"/>
      <c r="Z27" s="682">
        <v>9.4</v>
      </c>
      <c r="AA27" s="682"/>
      <c r="AB27" s="682"/>
      <c r="AC27" s="682"/>
      <c r="AD27" s="683" t="s">
        <v>173</v>
      </c>
      <c r="AE27" s="683"/>
      <c r="AF27" s="683"/>
      <c r="AG27" s="683"/>
      <c r="AH27" s="683"/>
      <c r="AI27" s="683"/>
      <c r="AJ27" s="683"/>
      <c r="AK27" s="683"/>
      <c r="AL27" s="684" t="s">
        <v>242</v>
      </c>
      <c r="AM27" s="685"/>
      <c r="AN27" s="685"/>
      <c r="AO27" s="686"/>
      <c r="AP27" s="676" t="s">
        <v>297</v>
      </c>
      <c r="AQ27" s="677"/>
      <c r="AR27" s="677"/>
      <c r="AS27" s="677"/>
      <c r="AT27" s="677"/>
      <c r="AU27" s="677"/>
      <c r="AV27" s="677"/>
      <c r="AW27" s="677"/>
      <c r="AX27" s="677"/>
      <c r="AY27" s="677"/>
      <c r="AZ27" s="677"/>
      <c r="BA27" s="677"/>
      <c r="BB27" s="677"/>
      <c r="BC27" s="677"/>
      <c r="BD27" s="677"/>
      <c r="BE27" s="677"/>
      <c r="BF27" s="678"/>
      <c r="BG27" s="679">
        <v>2860570</v>
      </c>
      <c r="BH27" s="680"/>
      <c r="BI27" s="680"/>
      <c r="BJ27" s="680"/>
      <c r="BK27" s="680"/>
      <c r="BL27" s="680"/>
      <c r="BM27" s="680"/>
      <c r="BN27" s="681"/>
      <c r="BO27" s="682">
        <v>100</v>
      </c>
      <c r="BP27" s="682"/>
      <c r="BQ27" s="682"/>
      <c r="BR27" s="682"/>
      <c r="BS27" s="688">
        <v>24157</v>
      </c>
      <c r="BT27" s="680"/>
      <c r="BU27" s="680"/>
      <c r="BV27" s="680"/>
      <c r="BW27" s="680"/>
      <c r="BX27" s="680"/>
      <c r="BY27" s="680"/>
      <c r="BZ27" s="680"/>
      <c r="CA27" s="680"/>
      <c r="CB27" s="689"/>
      <c r="CD27" s="694" t="s">
        <v>298</v>
      </c>
      <c r="CE27" s="695"/>
      <c r="CF27" s="695"/>
      <c r="CG27" s="695"/>
      <c r="CH27" s="695"/>
      <c r="CI27" s="695"/>
      <c r="CJ27" s="695"/>
      <c r="CK27" s="695"/>
      <c r="CL27" s="695"/>
      <c r="CM27" s="695"/>
      <c r="CN27" s="695"/>
      <c r="CO27" s="695"/>
      <c r="CP27" s="695"/>
      <c r="CQ27" s="696"/>
      <c r="CR27" s="679">
        <v>1500780</v>
      </c>
      <c r="CS27" s="715"/>
      <c r="CT27" s="715"/>
      <c r="CU27" s="715"/>
      <c r="CV27" s="715"/>
      <c r="CW27" s="715"/>
      <c r="CX27" s="715"/>
      <c r="CY27" s="716"/>
      <c r="CZ27" s="684">
        <v>18.5</v>
      </c>
      <c r="DA27" s="713"/>
      <c r="DB27" s="713"/>
      <c r="DC27" s="717"/>
      <c r="DD27" s="688">
        <v>520940</v>
      </c>
      <c r="DE27" s="715"/>
      <c r="DF27" s="715"/>
      <c r="DG27" s="715"/>
      <c r="DH27" s="715"/>
      <c r="DI27" s="715"/>
      <c r="DJ27" s="715"/>
      <c r="DK27" s="716"/>
      <c r="DL27" s="688">
        <v>520940</v>
      </c>
      <c r="DM27" s="715"/>
      <c r="DN27" s="715"/>
      <c r="DO27" s="715"/>
      <c r="DP27" s="715"/>
      <c r="DQ27" s="715"/>
      <c r="DR27" s="715"/>
      <c r="DS27" s="715"/>
      <c r="DT27" s="715"/>
      <c r="DU27" s="715"/>
      <c r="DV27" s="716"/>
      <c r="DW27" s="684">
        <v>10</v>
      </c>
      <c r="DX27" s="713"/>
      <c r="DY27" s="713"/>
      <c r="DZ27" s="713"/>
      <c r="EA27" s="713"/>
      <c r="EB27" s="713"/>
      <c r="EC27" s="714"/>
    </row>
    <row r="28" spans="2:133" ht="11.25" customHeight="1" x14ac:dyDescent="0.15">
      <c r="B28" s="721" t="s">
        <v>299</v>
      </c>
      <c r="C28" s="722"/>
      <c r="D28" s="722"/>
      <c r="E28" s="722"/>
      <c r="F28" s="722"/>
      <c r="G28" s="722"/>
      <c r="H28" s="722"/>
      <c r="I28" s="722"/>
      <c r="J28" s="722"/>
      <c r="K28" s="722"/>
      <c r="L28" s="722"/>
      <c r="M28" s="722"/>
      <c r="N28" s="722"/>
      <c r="O28" s="722"/>
      <c r="P28" s="722"/>
      <c r="Q28" s="723"/>
      <c r="R28" s="679" t="s">
        <v>173</v>
      </c>
      <c r="S28" s="680"/>
      <c r="T28" s="680"/>
      <c r="U28" s="680"/>
      <c r="V28" s="680"/>
      <c r="W28" s="680"/>
      <c r="X28" s="680"/>
      <c r="Y28" s="681"/>
      <c r="Z28" s="682" t="s">
        <v>173</v>
      </c>
      <c r="AA28" s="682"/>
      <c r="AB28" s="682"/>
      <c r="AC28" s="682"/>
      <c r="AD28" s="683" t="s">
        <v>173</v>
      </c>
      <c r="AE28" s="683"/>
      <c r="AF28" s="683"/>
      <c r="AG28" s="683"/>
      <c r="AH28" s="683"/>
      <c r="AI28" s="683"/>
      <c r="AJ28" s="683"/>
      <c r="AK28" s="683"/>
      <c r="AL28" s="684" t="s">
        <v>173</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300</v>
      </c>
      <c r="CE28" s="695"/>
      <c r="CF28" s="695"/>
      <c r="CG28" s="695"/>
      <c r="CH28" s="695"/>
      <c r="CI28" s="695"/>
      <c r="CJ28" s="695"/>
      <c r="CK28" s="695"/>
      <c r="CL28" s="695"/>
      <c r="CM28" s="695"/>
      <c r="CN28" s="695"/>
      <c r="CO28" s="695"/>
      <c r="CP28" s="695"/>
      <c r="CQ28" s="696"/>
      <c r="CR28" s="679">
        <v>620641</v>
      </c>
      <c r="CS28" s="680"/>
      <c r="CT28" s="680"/>
      <c r="CU28" s="680"/>
      <c r="CV28" s="680"/>
      <c r="CW28" s="680"/>
      <c r="CX28" s="680"/>
      <c r="CY28" s="681"/>
      <c r="CZ28" s="684">
        <v>7.6</v>
      </c>
      <c r="DA28" s="713"/>
      <c r="DB28" s="713"/>
      <c r="DC28" s="717"/>
      <c r="DD28" s="688">
        <v>620641</v>
      </c>
      <c r="DE28" s="680"/>
      <c r="DF28" s="680"/>
      <c r="DG28" s="680"/>
      <c r="DH28" s="680"/>
      <c r="DI28" s="680"/>
      <c r="DJ28" s="680"/>
      <c r="DK28" s="681"/>
      <c r="DL28" s="688">
        <v>620641</v>
      </c>
      <c r="DM28" s="680"/>
      <c r="DN28" s="680"/>
      <c r="DO28" s="680"/>
      <c r="DP28" s="680"/>
      <c r="DQ28" s="680"/>
      <c r="DR28" s="680"/>
      <c r="DS28" s="680"/>
      <c r="DT28" s="680"/>
      <c r="DU28" s="680"/>
      <c r="DV28" s="681"/>
      <c r="DW28" s="684">
        <v>11.9</v>
      </c>
      <c r="DX28" s="713"/>
      <c r="DY28" s="713"/>
      <c r="DZ28" s="713"/>
      <c r="EA28" s="713"/>
      <c r="EB28" s="713"/>
      <c r="EC28" s="714"/>
    </row>
    <row r="29" spans="2:133" ht="11.25" customHeight="1" x14ac:dyDescent="0.15">
      <c r="B29" s="676" t="s">
        <v>301</v>
      </c>
      <c r="C29" s="677"/>
      <c r="D29" s="677"/>
      <c r="E29" s="677"/>
      <c r="F29" s="677"/>
      <c r="G29" s="677"/>
      <c r="H29" s="677"/>
      <c r="I29" s="677"/>
      <c r="J29" s="677"/>
      <c r="K29" s="677"/>
      <c r="L29" s="677"/>
      <c r="M29" s="677"/>
      <c r="N29" s="677"/>
      <c r="O29" s="677"/>
      <c r="P29" s="677"/>
      <c r="Q29" s="678"/>
      <c r="R29" s="679">
        <v>575641</v>
      </c>
      <c r="S29" s="680"/>
      <c r="T29" s="680"/>
      <c r="U29" s="680"/>
      <c r="V29" s="680"/>
      <c r="W29" s="680"/>
      <c r="X29" s="680"/>
      <c r="Y29" s="681"/>
      <c r="Z29" s="682">
        <v>6.7</v>
      </c>
      <c r="AA29" s="682"/>
      <c r="AB29" s="682"/>
      <c r="AC29" s="682"/>
      <c r="AD29" s="683" t="s">
        <v>173</v>
      </c>
      <c r="AE29" s="683"/>
      <c r="AF29" s="683"/>
      <c r="AG29" s="683"/>
      <c r="AH29" s="683"/>
      <c r="AI29" s="683"/>
      <c r="AJ29" s="683"/>
      <c r="AK29" s="683"/>
      <c r="AL29" s="684" t="s">
        <v>173</v>
      </c>
      <c r="AM29" s="685"/>
      <c r="AN29" s="685"/>
      <c r="AO29" s="686"/>
      <c r="AP29" s="658" t="s">
        <v>220</v>
      </c>
      <c r="AQ29" s="659"/>
      <c r="AR29" s="659"/>
      <c r="AS29" s="659"/>
      <c r="AT29" s="659"/>
      <c r="AU29" s="659"/>
      <c r="AV29" s="659"/>
      <c r="AW29" s="659"/>
      <c r="AX29" s="659"/>
      <c r="AY29" s="659"/>
      <c r="AZ29" s="659"/>
      <c r="BA29" s="659"/>
      <c r="BB29" s="659"/>
      <c r="BC29" s="659"/>
      <c r="BD29" s="659"/>
      <c r="BE29" s="659"/>
      <c r="BF29" s="660"/>
      <c r="BG29" s="658" t="s">
        <v>302</v>
      </c>
      <c r="BH29" s="719"/>
      <c r="BI29" s="719"/>
      <c r="BJ29" s="719"/>
      <c r="BK29" s="719"/>
      <c r="BL29" s="719"/>
      <c r="BM29" s="719"/>
      <c r="BN29" s="719"/>
      <c r="BO29" s="719"/>
      <c r="BP29" s="719"/>
      <c r="BQ29" s="720"/>
      <c r="BR29" s="658" t="s">
        <v>303</v>
      </c>
      <c r="BS29" s="719"/>
      <c r="BT29" s="719"/>
      <c r="BU29" s="719"/>
      <c r="BV29" s="719"/>
      <c r="BW29" s="719"/>
      <c r="BX29" s="719"/>
      <c r="BY29" s="719"/>
      <c r="BZ29" s="719"/>
      <c r="CA29" s="719"/>
      <c r="CB29" s="720"/>
      <c r="CD29" s="742" t="s">
        <v>304</v>
      </c>
      <c r="CE29" s="743"/>
      <c r="CF29" s="694" t="s">
        <v>68</v>
      </c>
      <c r="CG29" s="695"/>
      <c r="CH29" s="695"/>
      <c r="CI29" s="695"/>
      <c r="CJ29" s="695"/>
      <c r="CK29" s="695"/>
      <c r="CL29" s="695"/>
      <c r="CM29" s="695"/>
      <c r="CN29" s="695"/>
      <c r="CO29" s="695"/>
      <c r="CP29" s="695"/>
      <c r="CQ29" s="696"/>
      <c r="CR29" s="679">
        <v>620565</v>
      </c>
      <c r="CS29" s="715"/>
      <c r="CT29" s="715"/>
      <c r="CU29" s="715"/>
      <c r="CV29" s="715"/>
      <c r="CW29" s="715"/>
      <c r="CX29" s="715"/>
      <c r="CY29" s="716"/>
      <c r="CZ29" s="684">
        <v>7.6</v>
      </c>
      <c r="DA29" s="713"/>
      <c r="DB29" s="713"/>
      <c r="DC29" s="717"/>
      <c r="DD29" s="688">
        <v>620565</v>
      </c>
      <c r="DE29" s="715"/>
      <c r="DF29" s="715"/>
      <c r="DG29" s="715"/>
      <c r="DH29" s="715"/>
      <c r="DI29" s="715"/>
      <c r="DJ29" s="715"/>
      <c r="DK29" s="716"/>
      <c r="DL29" s="688">
        <v>620565</v>
      </c>
      <c r="DM29" s="715"/>
      <c r="DN29" s="715"/>
      <c r="DO29" s="715"/>
      <c r="DP29" s="715"/>
      <c r="DQ29" s="715"/>
      <c r="DR29" s="715"/>
      <c r="DS29" s="715"/>
      <c r="DT29" s="715"/>
      <c r="DU29" s="715"/>
      <c r="DV29" s="716"/>
      <c r="DW29" s="684">
        <v>11.9</v>
      </c>
      <c r="DX29" s="713"/>
      <c r="DY29" s="713"/>
      <c r="DZ29" s="713"/>
      <c r="EA29" s="713"/>
      <c r="EB29" s="713"/>
      <c r="EC29" s="714"/>
    </row>
    <row r="30" spans="2:133" ht="11.25" customHeight="1" x14ac:dyDescent="0.15">
      <c r="B30" s="676" t="s">
        <v>305</v>
      </c>
      <c r="C30" s="677"/>
      <c r="D30" s="677"/>
      <c r="E30" s="677"/>
      <c r="F30" s="677"/>
      <c r="G30" s="677"/>
      <c r="H30" s="677"/>
      <c r="I30" s="677"/>
      <c r="J30" s="677"/>
      <c r="K30" s="677"/>
      <c r="L30" s="677"/>
      <c r="M30" s="677"/>
      <c r="N30" s="677"/>
      <c r="O30" s="677"/>
      <c r="P30" s="677"/>
      <c r="Q30" s="678"/>
      <c r="R30" s="679">
        <v>180339</v>
      </c>
      <c r="S30" s="680"/>
      <c r="T30" s="680"/>
      <c r="U30" s="680"/>
      <c r="V30" s="680"/>
      <c r="W30" s="680"/>
      <c r="X30" s="680"/>
      <c r="Y30" s="681"/>
      <c r="Z30" s="682">
        <v>2.1</v>
      </c>
      <c r="AA30" s="682"/>
      <c r="AB30" s="682"/>
      <c r="AC30" s="682"/>
      <c r="AD30" s="683">
        <v>5797</v>
      </c>
      <c r="AE30" s="683"/>
      <c r="AF30" s="683"/>
      <c r="AG30" s="683"/>
      <c r="AH30" s="683"/>
      <c r="AI30" s="683"/>
      <c r="AJ30" s="683"/>
      <c r="AK30" s="683"/>
      <c r="AL30" s="684">
        <v>0.1</v>
      </c>
      <c r="AM30" s="685"/>
      <c r="AN30" s="685"/>
      <c r="AO30" s="686"/>
      <c r="AP30" s="727" t="s">
        <v>306</v>
      </c>
      <c r="AQ30" s="728"/>
      <c r="AR30" s="728"/>
      <c r="AS30" s="728"/>
      <c r="AT30" s="733" t="s">
        <v>307</v>
      </c>
      <c r="AU30" s="230"/>
      <c r="AV30" s="230"/>
      <c r="AW30" s="230"/>
      <c r="AX30" s="665" t="s">
        <v>185</v>
      </c>
      <c r="AY30" s="666"/>
      <c r="AZ30" s="666"/>
      <c r="BA30" s="666"/>
      <c r="BB30" s="666"/>
      <c r="BC30" s="666"/>
      <c r="BD30" s="666"/>
      <c r="BE30" s="666"/>
      <c r="BF30" s="667"/>
      <c r="BG30" s="739">
        <v>98.9</v>
      </c>
      <c r="BH30" s="740"/>
      <c r="BI30" s="740"/>
      <c r="BJ30" s="740"/>
      <c r="BK30" s="740"/>
      <c r="BL30" s="740"/>
      <c r="BM30" s="674">
        <v>95.9</v>
      </c>
      <c r="BN30" s="740"/>
      <c r="BO30" s="740"/>
      <c r="BP30" s="740"/>
      <c r="BQ30" s="741"/>
      <c r="BR30" s="739">
        <v>98.9</v>
      </c>
      <c r="BS30" s="740"/>
      <c r="BT30" s="740"/>
      <c r="BU30" s="740"/>
      <c r="BV30" s="740"/>
      <c r="BW30" s="740"/>
      <c r="BX30" s="674">
        <v>95.6</v>
      </c>
      <c r="BY30" s="740"/>
      <c r="BZ30" s="740"/>
      <c r="CA30" s="740"/>
      <c r="CB30" s="741"/>
      <c r="CD30" s="744"/>
      <c r="CE30" s="745"/>
      <c r="CF30" s="694" t="s">
        <v>308</v>
      </c>
      <c r="CG30" s="695"/>
      <c r="CH30" s="695"/>
      <c r="CI30" s="695"/>
      <c r="CJ30" s="695"/>
      <c r="CK30" s="695"/>
      <c r="CL30" s="695"/>
      <c r="CM30" s="695"/>
      <c r="CN30" s="695"/>
      <c r="CO30" s="695"/>
      <c r="CP30" s="695"/>
      <c r="CQ30" s="696"/>
      <c r="CR30" s="679">
        <v>565652</v>
      </c>
      <c r="CS30" s="680"/>
      <c r="CT30" s="680"/>
      <c r="CU30" s="680"/>
      <c r="CV30" s="680"/>
      <c r="CW30" s="680"/>
      <c r="CX30" s="680"/>
      <c r="CY30" s="681"/>
      <c r="CZ30" s="684">
        <v>7</v>
      </c>
      <c r="DA30" s="713"/>
      <c r="DB30" s="713"/>
      <c r="DC30" s="717"/>
      <c r="DD30" s="688">
        <v>565652</v>
      </c>
      <c r="DE30" s="680"/>
      <c r="DF30" s="680"/>
      <c r="DG30" s="680"/>
      <c r="DH30" s="680"/>
      <c r="DI30" s="680"/>
      <c r="DJ30" s="680"/>
      <c r="DK30" s="681"/>
      <c r="DL30" s="688">
        <v>565652</v>
      </c>
      <c r="DM30" s="680"/>
      <c r="DN30" s="680"/>
      <c r="DO30" s="680"/>
      <c r="DP30" s="680"/>
      <c r="DQ30" s="680"/>
      <c r="DR30" s="680"/>
      <c r="DS30" s="680"/>
      <c r="DT30" s="680"/>
      <c r="DU30" s="680"/>
      <c r="DV30" s="681"/>
      <c r="DW30" s="684">
        <v>10.9</v>
      </c>
      <c r="DX30" s="713"/>
      <c r="DY30" s="713"/>
      <c r="DZ30" s="713"/>
      <c r="EA30" s="713"/>
      <c r="EB30" s="713"/>
      <c r="EC30" s="714"/>
    </row>
    <row r="31" spans="2:133" ht="11.25" customHeight="1" x14ac:dyDescent="0.15">
      <c r="B31" s="676" t="s">
        <v>309</v>
      </c>
      <c r="C31" s="677"/>
      <c r="D31" s="677"/>
      <c r="E31" s="677"/>
      <c r="F31" s="677"/>
      <c r="G31" s="677"/>
      <c r="H31" s="677"/>
      <c r="I31" s="677"/>
      <c r="J31" s="677"/>
      <c r="K31" s="677"/>
      <c r="L31" s="677"/>
      <c r="M31" s="677"/>
      <c r="N31" s="677"/>
      <c r="O31" s="677"/>
      <c r="P31" s="677"/>
      <c r="Q31" s="678"/>
      <c r="R31" s="679">
        <v>41145</v>
      </c>
      <c r="S31" s="680"/>
      <c r="T31" s="680"/>
      <c r="U31" s="680"/>
      <c r="V31" s="680"/>
      <c r="W31" s="680"/>
      <c r="X31" s="680"/>
      <c r="Y31" s="681"/>
      <c r="Z31" s="682">
        <v>0.5</v>
      </c>
      <c r="AA31" s="682"/>
      <c r="AB31" s="682"/>
      <c r="AC31" s="682"/>
      <c r="AD31" s="683" t="s">
        <v>172</v>
      </c>
      <c r="AE31" s="683"/>
      <c r="AF31" s="683"/>
      <c r="AG31" s="683"/>
      <c r="AH31" s="683"/>
      <c r="AI31" s="683"/>
      <c r="AJ31" s="683"/>
      <c r="AK31" s="683"/>
      <c r="AL31" s="684" t="s">
        <v>173</v>
      </c>
      <c r="AM31" s="685"/>
      <c r="AN31" s="685"/>
      <c r="AO31" s="686"/>
      <c r="AP31" s="729"/>
      <c r="AQ31" s="730"/>
      <c r="AR31" s="730"/>
      <c r="AS31" s="730"/>
      <c r="AT31" s="734"/>
      <c r="AU31" s="229" t="s">
        <v>310</v>
      </c>
      <c r="AV31" s="229"/>
      <c r="AW31" s="229"/>
      <c r="AX31" s="676" t="s">
        <v>311</v>
      </c>
      <c r="AY31" s="677"/>
      <c r="AZ31" s="677"/>
      <c r="BA31" s="677"/>
      <c r="BB31" s="677"/>
      <c r="BC31" s="677"/>
      <c r="BD31" s="677"/>
      <c r="BE31" s="677"/>
      <c r="BF31" s="678"/>
      <c r="BG31" s="736">
        <v>98.8</v>
      </c>
      <c r="BH31" s="715"/>
      <c r="BI31" s="715"/>
      <c r="BJ31" s="715"/>
      <c r="BK31" s="715"/>
      <c r="BL31" s="715"/>
      <c r="BM31" s="685">
        <v>96.4</v>
      </c>
      <c r="BN31" s="737"/>
      <c r="BO31" s="737"/>
      <c r="BP31" s="737"/>
      <c r="BQ31" s="738"/>
      <c r="BR31" s="736">
        <v>98.9</v>
      </c>
      <c r="BS31" s="715"/>
      <c r="BT31" s="715"/>
      <c r="BU31" s="715"/>
      <c r="BV31" s="715"/>
      <c r="BW31" s="715"/>
      <c r="BX31" s="685">
        <v>96.2</v>
      </c>
      <c r="BY31" s="737"/>
      <c r="BZ31" s="737"/>
      <c r="CA31" s="737"/>
      <c r="CB31" s="738"/>
      <c r="CD31" s="744"/>
      <c r="CE31" s="745"/>
      <c r="CF31" s="694" t="s">
        <v>312</v>
      </c>
      <c r="CG31" s="695"/>
      <c r="CH31" s="695"/>
      <c r="CI31" s="695"/>
      <c r="CJ31" s="695"/>
      <c r="CK31" s="695"/>
      <c r="CL31" s="695"/>
      <c r="CM31" s="695"/>
      <c r="CN31" s="695"/>
      <c r="CO31" s="695"/>
      <c r="CP31" s="695"/>
      <c r="CQ31" s="696"/>
      <c r="CR31" s="679">
        <v>54913</v>
      </c>
      <c r="CS31" s="715"/>
      <c r="CT31" s="715"/>
      <c r="CU31" s="715"/>
      <c r="CV31" s="715"/>
      <c r="CW31" s="715"/>
      <c r="CX31" s="715"/>
      <c r="CY31" s="716"/>
      <c r="CZ31" s="684">
        <v>0.7</v>
      </c>
      <c r="DA31" s="713"/>
      <c r="DB31" s="713"/>
      <c r="DC31" s="717"/>
      <c r="DD31" s="688">
        <v>54913</v>
      </c>
      <c r="DE31" s="715"/>
      <c r="DF31" s="715"/>
      <c r="DG31" s="715"/>
      <c r="DH31" s="715"/>
      <c r="DI31" s="715"/>
      <c r="DJ31" s="715"/>
      <c r="DK31" s="716"/>
      <c r="DL31" s="688">
        <v>54913</v>
      </c>
      <c r="DM31" s="715"/>
      <c r="DN31" s="715"/>
      <c r="DO31" s="715"/>
      <c r="DP31" s="715"/>
      <c r="DQ31" s="715"/>
      <c r="DR31" s="715"/>
      <c r="DS31" s="715"/>
      <c r="DT31" s="715"/>
      <c r="DU31" s="715"/>
      <c r="DV31" s="716"/>
      <c r="DW31" s="684">
        <v>1.1000000000000001</v>
      </c>
      <c r="DX31" s="713"/>
      <c r="DY31" s="713"/>
      <c r="DZ31" s="713"/>
      <c r="EA31" s="713"/>
      <c r="EB31" s="713"/>
      <c r="EC31" s="714"/>
    </row>
    <row r="32" spans="2:133" ht="11.25" customHeight="1" x14ac:dyDescent="0.15">
      <c r="B32" s="676" t="s">
        <v>313</v>
      </c>
      <c r="C32" s="677"/>
      <c r="D32" s="677"/>
      <c r="E32" s="677"/>
      <c r="F32" s="677"/>
      <c r="G32" s="677"/>
      <c r="H32" s="677"/>
      <c r="I32" s="677"/>
      <c r="J32" s="677"/>
      <c r="K32" s="677"/>
      <c r="L32" s="677"/>
      <c r="M32" s="677"/>
      <c r="N32" s="677"/>
      <c r="O32" s="677"/>
      <c r="P32" s="677"/>
      <c r="Q32" s="678"/>
      <c r="R32" s="679">
        <v>530761</v>
      </c>
      <c r="S32" s="680"/>
      <c r="T32" s="680"/>
      <c r="U32" s="680"/>
      <c r="V32" s="680"/>
      <c r="W32" s="680"/>
      <c r="X32" s="680"/>
      <c r="Y32" s="681"/>
      <c r="Z32" s="682">
        <v>6.2</v>
      </c>
      <c r="AA32" s="682"/>
      <c r="AB32" s="682"/>
      <c r="AC32" s="682"/>
      <c r="AD32" s="683" t="s">
        <v>172</v>
      </c>
      <c r="AE32" s="683"/>
      <c r="AF32" s="683"/>
      <c r="AG32" s="683"/>
      <c r="AH32" s="683"/>
      <c r="AI32" s="683"/>
      <c r="AJ32" s="683"/>
      <c r="AK32" s="683"/>
      <c r="AL32" s="684" t="s">
        <v>173</v>
      </c>
      <c r="AM32" s="685"/>
      <c r="AN32" s="685"/>
      <c r="AO32" s="686"/>
      <c r="AP32" s="731"/>
      <c r="AQ32" s="732"/>
      <c r="AR32" s="732"/>
      <c r="AS32" s="732"/>
      <c r="AT32" s="735"/>
      <c r="AU32" s="231"/>
      <c r="AV32" s="231"/>
      <c r="AW32" s="231"/>
      <c r="AX32" s="724" t="s">
        <v>314</v>
      </c>
      <c r="AY32" s="725"/>
      <c r="AZ32" s="725"/>
      <c r="BA32" s="725"/>
      <c r="BB32" s="725"/>
      <c r="BC32" s="725"/>
      <c r="BD32" s="725"/>
      <c r="BE32" s="725"/>
      <c r="BF32" s="726"/>
      <c r="BG32" s="748">
        <v>98.9</v>
      </c>
      <c r="BH32" s="749"/>
      <c r="BI32" s="749"/>
      <c r="BJ32" s="749"/>
      <c r="BK32" s="749"/>
      <c r="BL32" s="749"/>
      <c r="BM32" s="750">
        <v>95.3</v>
      </c>
      <c r="BN32" s="749"/>
      <c r="BO32" s="749"/>
      <c r="BP32" s="749"/>
      <c r="BQ32" s="751"/>
      <c r="BR32" s="748">
        <v>98.7</v>
      </c>
      <c r="BS32" s="749"/>
      <c r="BT32" s="749"/>
      <c r="BU32" s="749"/>
      <c r="BV32" s="749"/>
      <c r="BW32" s="749"/>
      <c r="BX32" s="750">
        <v>94.9</v>
      </c>
      <c r="BY32" s="749"/>
      <c r="BZ32" s="749"/>
      <c r="CA32" s="749"/>
      <c r="CB32" s="751"/>
      <c r="CD32" s="746"/>
      <c r="CE32" s="747"/>
      <c r="CF32" s="694" t="s">
        <v>315</v>
      </c>
      <c r="CG32" s="695"/>
      <c r="CH32" s="695"/>
      <c r="CI32" s="695"/>
      <c r="CJ32" s="695"/>
      <c r="CK32" s="695"/>
      <c r="CL32" s="695"/>
      <c r="CM32" s="695"/>
      <c r="CN32" s="695"/>
      <c r="CO32" s="695"/>
      <c r="CP32" s="695"/>
      <c r="CQ32" s="696"/>
      <c r="CR32" s="679">
        <v>76</v>
      </c>
      <c r="CS32" s="680"/>
      <c r="CT32" s="680"/>
      <c r="CU32" s="680"/>
      <c r="CV32" s="680"/>
      <c r="CW32" s="680"/>
      <c r="CX32" s="680"/>
      <c r="CY32" s="681"/>
      <c r="CZ32" s="684">
        <v>0</v>
      </c>
      <c r="DA32" s="713"/>
      <c r="DB32" s="713"/>
      <c r="DC32" s="717"/>
      <c r="DD32" s="688">
        <v>76</v>
      </c>
      <c r="DE32" s="680"/>
      <c r="DF32" s="680"/>
      <c r="DG32" s="680"/>
      <c r="DH32" s="680"/>
      <c r="DI32" s="680"/>
      <c r="DJ32" s="680"/>
      <c r="DK32" s="681"/>
      <c r="DL32" s="688">
        <v>76</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316</v>
      </c>
      <c r="C33" s="677"/>
      <c r="D33" s="677"/>
      <c r="E33" s="677"/>
      <c r="F33" s="677"/>
      <c r="G33" s="677"/>
      <c r="H33" s="677"/>
      <c r="I33" s="677"/>
      <c r="J33" s="677"/>
      <c r="K33" s="677"/>
      <c r="L33" s="677"/>
      <c r="M33" s="677"/>
      <c r="N33" s="677"/>
      <c r="O33" s="677"/>
      <c r="P33" s="677"/>
      <c r="Q33" s="678"/>
      <c r="R33" s="679">
        <v>498698</v>
      </c>
      <c r="S33" s="680"/>
      <c r="T33" s="680"/>
      <c r="U33" s="680"/>
      <c r="V33" s="680"/>
      <c r="W33" s="680"/>
      <c r="X33" s="680"/>
      <c r="Y33" s="681"/>
      <c r="Z33" s="682">
        <v>5.8</v>
      </c>
      <c r="AA33" s="682"/>
      <c r="AB33" s="682"/>
      <c r="AC33" s="682"/>
      <c r="AD33" s="683" t="s">
        <v>173</v>
      </c>
      <c r="AE33" s="683"/>
      <c r="AF33" s="683"/>
      <c r="AG33" s="683"/>
      <c r="AH33" s="683"/>
      <c r="AI33" s="683"/>
      <c r="AJ33" s="683"/>
      <c r="AK33" s="683"/>
      <c r="AL33" s="684" t="s">
        <v>173</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317</v>
      </c>
      <c r="CE33" s="695"/>
      <c r="CF33" s="695"/>
      <c r="CG33" s="695"/>
      <c r="CH33" s="695"/>
      <c r="CI33" s="695"/>
      <c r="CJ33" s="695"/>
      <c r="CK33" s="695"/>
      <c r="CL33" s="695"/>
      <c r="CM33" s="695"/>
      <c r="CN33" s="695"/>
      <c r="CO33" s="695"/>
      <c r="CP33" s="695"/>
      <c r="CQ33" s="696"/>
      <c r="CR33" s="679">
        <v>3743463</v>
      </c>
      <c r="CS33" s="715"/>
      <c r="CT33" s="715"/>
      <c r="CU33" s="715"/>
      <c r="CV33" s="715"/>
      <c r="CW33" s="715"/>
      <c r="CX33" s="715"/>
      <c r="CY33" s="716"/>
      <c r="CZ33" s="684">
        <v>46.1</v>
      </c>
      <c r="DA33" s="713"/>
      <c r="DB33" s="713"/>
      <c r="DC33" s="717"/>
      <c r="DD33" s="688">
        <v>3259644</v>
      </c>
      <c r="DE33" s="715"/>
      <c r="DF33" s="715"/>
      <c r="DG33" s="715"/>
      <c r="DH33" s="715"/>
      <c r="DI33" s="715"/>
      <c r="DJ33" s="715"/>
      <c r="DK33" s="716"/>
      <c r="DL33" s="688">
        <v>2479739</v>
      </c>
      <c r="DM33" s="715"/>
      <c r="DN33" s="715"/>
      <c r="DO33" s="715"/>
      <c r="DP33" s="715"/>
      <c r="DQ33" s="715"/>
      <c r="DR33" s="715"/>
      <c r="DS33" s="715"/>
      <c r="DT33" s="715"/>
      <c r="DU33" s="715"/>
      <c r="DV33" s="716"/>
      <c r="DW33" s="684">
        <v>47.7</v>
      </c>
      <c r="DX33" s="713"/>
      <c r="DY33" s="713"/>
      <c r="DZ33" s="713"/>
      <c r="EA33" s="713"/>
      <c r="EB33" s="713"/>
      <c r="EC33" s="714"/>
    </row>
    <row r="34" spans="2:133" ht="11.25" customHeight="1" x14ac:dyDescent="0.15">
      <c r="B34" s="676" t="s">
        <v>318</v>
      </c>
      <c r="C34" s="677"/>
      <c r="D34" s="677"/>
      <c r="E34" s="677"/>
      <c r="F34" s="677"/>
      <c r="G34" s="677"/>
      <c r="H34" s="677"/>
      <c r="I34" s="677"/>
      <c r="J34" s="677"/>
      <c r="K34" s="677"/>
      <c r="L34" s="677"/>
      <c r="M34" s="677"/>
      <c r="N34" s="677"/>
      <c r="O34" s="677"/>
      <c r="P34" s="677"/>
      <c r="Q34" s="678"/>
      <c r="R34" s="679">
        <v>196439</v>
      </c>
      <c r="S34" s="680"/>
      <c r="T34" s="680"/>
      <c r="U34" s="680"/>
      <c r="V34" s="680"/>
      <c r="W34" s="680"/>
      <c r="X34" s="680"/>
      <c r="Y34" s="681"/>
      <c r="Z34" s="682">
        <v>2.2999999999999998</v>
      </c>
      <c r="AA34" s="682"/>
      <c r="AB34" s="682"/>
      <c r="AC34" s="682"/>
      <c r="AD34" s="683">
        <v>18</v>
      </c>
      <c r="AE34" s="683"/>
      <c r="AF34" s="683"/>
      <c r="AG34" s="683"/>
      <c r="AH34" s="683"/>
      <c r="AI34" s="683"/>
      <c r="AJ34" s="683"/>
      <c r="AK34" s="683"/>
      <c r="AL34" s="684">
        <v>0</v>
      </c>
      <c r="AM34" s="685"/>
      <c r="AN34" s="685"/>
      <c r="AO34" s="686"/>
      <c r="AP34" s="234"/>
      <c r="AQ34" s="658" t="s">
        <v>319</v>
      </c>
      <c r="AR34" s="659"/>
      <c r="AS34" s="659"/>
      <c r="AT34" s="659"/>
      <c r="AU34" s="659"/>
      <c r="AV34" s="659"/>
      <c r="AW34" s="659"/>
      <c r="AX34" s="659"/>
      <c r="AY34" s="659"/>
      <c r="AZ34" s="659"/>
      <c r="BA34" s="659"/>
      <c r="BB34" s="659"/>
      <c r="BC34" s="659"/>
      <c r="BD34" s="659"/>
      <c r="BE34" s="659"/>
      <c r="BF34" s="660"/>
      <c r="BG34" s="658" t="s">
        <v>320</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321</v>
      </c>
      <c r="CE34" s="695"/>
      <c r="CF34" s="695"/>
      <c r="CG34" s="695"/>
      <c r="CH34" s="695"/>
      <c r="CI34" s="695"/>
      <c r="CJ34" s="695"/>
      <c r="CK34" s="695"/>
      <c r="CL34" s="695"/>
      <c r="CM34" s="695"/>
      <c r="CN34" s="695"/>
      <c r="CO34" s="695"/>
      <c r="CP34" s="695"/>
      <c r="CQ34" s="696"/>
      <c r="CR34" s="679">
        <v>992006</v>
      </c>
      <c r="CS34" s="680"/>
      <c r="CT34" s="680"/>
      <c r="CU34" s="680"/>
      <c r="CV34" s="680"/>
      <c r="CW34" s="680"/>
      <c r="CX34" s="680"/>
      <c r="CY34" s="681"/>
      <c r="CZ34" s="684">
        <v>12.2</v>
      </c>
      <c r="DA34" s="713"/>
      <c r="DB34" s="713"/>
      <c r="DC34" s="717"/>
      <c r="DD34" s="688">
        <v>808647</v>
      </c>
      <c r="DE34" s="680"/>
      <c r="DF34" s="680"/>
      <c r="DG34" s="680"/>
      <c r="DH34" s="680"/>
      <c r="DI34" s="680"/>
      <c r="DJ34" s="680"/>
      <c r="DK34" s="681"/>
      <c r="DL34" s="688">
        <v>788821</v>
      </c>
      <c r="DM34" s="680"/>
      <c r="DN34" s="680"/>
      <c r="DO34" s="680"/>
      <c r="DP34" s="680"/>
      <c r="DQ34" s="680"/>
      <c r="DR34" s="680"/>
      <c r="DS34" s="680"/>
      <c r="DT34" s="680"/>
      <c r="DU34" s="680"/>
      <c r="DV34" s="681"/>
      <c r="DW34" s="684">
        <v>15.2</v>
      </c>
      <c r="DX34" s="713"/>
      <c r="DY34" s="713"/>
      <c r="DZ34" s="713"/>
      <c r="EA34" s="713"/>
      <c r="EB34" s="713"/>
      <c r="EC34" s="714"/>
    </row>
    <row r="35" spans="2:133" ht="11.25" customHeight="1" x14ac:dyDescent="0.15">
      <c r="B35" s="676" t="s">
        <v>322</v>
      </c>
      <c r="C35" s="677"/>
      <c r="D35" s="677"/>
      <c r="E35" s="677"/>
      <c r="F35" s="677"/>
      <c r="G35" s="677"/>
      <c r="H35" s="677"/>
      <c r="I35" s="677"/>
      <c r="J35" s="677"/>
      <c r="K35" s="677"/>
      <c r="L35" s="677"/>
      <c r="M35" s="677"/>
      <c r="N35" s="677"/>
      <c r="O35" s="677"/>
      <c r="P35" s="677"/>
      <c r="Q35" s="678"/>
      <c r="R35" s="679">
        <v>501568</v>
      </c>
      <c r="S35" s="680"/>
      <c r="T35" s="680"/>
      <c r="U35" s="680"/>
      <c r="V35" s="680"/>
      <c r="W35" s="680"/>
      <c r="X35" s="680"/>
      <c r="Y35" s="681"/>
      <c r="Z35" s="682">
        <v>5.8</v>
      </c>
      <c r="AA35" s="682"/>
      <c r="AB35" s="682"/>
      <c r="AC35" s="682"/>
      <c r="AD35" s="683" t="s">
        <v>173</v>
      </c>
      <c r="AE35" s="683"/>
      <c r="AF35" s="683"/>
      <c r="AG35" s="683"/>
      <c r="AH35" s="683"/>
      <c r="AI35" s="683"/>
      <c r="AJ35" s="683"/>
      <c r="AK35" s="683"/>
      <c r="AL35" s="684" t="s">
        <v>172</v>
      </c>
      <c r="AM35" s="685"/>
      <c r="AN35" s="685"/>
      <c r="AO35" s="686"/>
      <c r="AP35" s="234"/>
      <c r="AQ35" s="752" t="s">
        <v>323</v>
      </c>
      <c r="AR35" s="753"/>
      <c r="AS35" s="753"/>
      <c r="AT35" s="753"/>
      <c r="AU35" s="753"/>
      <c r="AV35" s="753"/>
      <c r="AW35" s="753"/>
      <c r="AX35" s="753"/>
      <c r="AY35" s="754"/>
      <c r="AZ35" s="668">
        <v>1182388</v>
      </c>
      <c r="BA35" s="669"/>
      <c r="BB35" s="669"/>
      <c r="BC35" s="669"/>
      <c r="BD35" s="669"/>
      <c r="BE35" s="669"/>
      <c r="BF35" s="755"/>
      <c r="BG35" s="690" t="s">
        <v>324</v>
      </c>
      <c r="BH35" s="691"/>
      <c r="BI35" s="691"/>
      <c r="BJ35" s="691"/>
      <c r="BK35" s="691"/>
      <c r="BL35" s="691"/>
      <c r="BM35" s="691"/>
      <c r="BN35" s="691"/>
      <c r="BO35" s="691"/>
      <c r="BP35" s="691"/>
      <c r="BQ35" s="691"/>
      <c r="BR35" s="691"/>
      <c r="BS35" s="691"/>
      <c r="BT35" s="691"/>
      <c r="BU35" s="692"/>
      <c r="BV35" s="668">
        <v>56088</v>
      </c>
      <c r="BW35" s="669"/>
      <c r="BX35" s="669"/>
      <c r="BY35" s="669"/>
      <c r="BZ35" s="669"/>
      <c r="CA35" s="669"/>
      <c r="CB35" s="755"/>
      <c r="CD35" s="694" t="s">
        <v>325</v>
      </c>
      <c r="CE35" s="695"/>
      <c r="CF35" s="695"/>
      <c r="CG35" s="695"/>
      <c r="CH35" s="695"/>
      <c r="CI35" s="695"/>
      <c r="CJ35" s="695"/>
      <c r="CK35" s="695"/>
      <c r="CL35" s="695"/>
      <c r="CM35" s="695"/>
      <c r="CN35" s="695"/>
      <c r="CO35" s="695"/>
      <c r="CP35" s="695"/>
      <c r="CQ35" s="696"/>
      <c r="CR35" s="679">
        <v>210637</v>
      </c>
      <c r="CS35" s="715"/>
      <c r="CT35" s="715"/>
      <c r="CU35" s="715"/>
      <c r="CV35" s="715"/>
      <c r="CW35" s="715"/>
      <c r="CX35" s="715"/>
      <c r="CY35" s="716"/>
      <c r="CZ35" s="684">
        <v>2.6</v>
      </c>
      <c r="DA35" s="713"/>
      <c r="DB35" s="713"/>
      <c r="DC35" s="717"/>
      <c r="DD35" s="688">
        <v>202752</v>
      </c>
      <c r="DE35" s="715"/>
      <c r="DF35" s="715"/>
      <c r="DG35" s="715"/>
      <c r="DH35" s="715"/>
      <c r="DI35" s="715"/>
      <c r="DJ35" s="715"/>
      <c r="DK35" s="716"/>
      <c r="DL35" s="688">
        <v>192576</v>
      </c>
      <c r="DM35" s="715"/>
      <c r="DN35" s="715"/>
      <c r="DO35" s="715"/>
      <c r="DP35" s="715"/>
      <c r="DQ35" s="715"/>
      <c r="DR35" s="715"/>
      <c r="DS35" s="715"/>
      <c r="DT35" s="715"/>
      <c r="DU35" s="715"/>
      <c r="DV35" s="716"/>
      <c r="DW35" s="684">
        <v>3.7</v>
      </c>
      <c r="DX35" s="713"/>
      <c r="DY35" s="713"/>
      <c r="DZ35" s="713"/>
      <c r="EA35" s="713"/>
      <c r="EB35" s="713"/>
      <c r="EC35" s="714"/>
    </row>
    <row r="36" spans="2:133" ht="11.25" customHeight="1" x14ac:dyDescent="0.15">
      <c r="B36" s="676" t="s">
        <v>326</v>
      </c>
      <c r="C36" s="677"/>
      <c r="D36" s="677"/>
      <c r="E36" s="677"/>
      <c r="F36" s="677"/>
      <c r="G36" s="677"/>
      <c r="H36" s="677"/>
      <c r="I36" s="677"/>
      <c r="J36" s="677"/>
      <c r="K36" s="677"/>
      <c r="L36" s="677"/>
      <c r="M36" s="677"/>
      <c r="N36" s="677"/>
      <c r="O36" s="677"/>
      <c r="P36" s="677"/>
      <c r="Q36" s="678"/>
      <c r="R36" s="679" t="s">
        <v>172</v>
      </c>
      <c r="S36" s="680"/>
      <c r="T36" s="680"/>
      <c r="U36" s="680"/>
      <c r="V36" s="680"/>
      <c r="W36" s="680"/>
      <c r="X36" s="680"/>
      <c r="Y36" s="681"/>
      <c r="Z36" s="682" t="s">
        <v>173</v>
      </c>
      <c r="AA36" s="682"/>
      <c r="AB36" s="682"/>
      <c r="AC36" s="682"/>
      <c r="AD36" s="683" t="s">
        <v>173</v>
      </c>
      <c r="AE36" s="683"/>
      <c r="AF36" s="683"/>
      <c r="AG36" s="683"/>
      <c r="AH36" s="683"/>
      <c r="AI36" s="683"/>
      <c r="AJ36" s="683"/>
      <c r="AK36" s="683"/>
      <c r="AL36" s="684" t="s">
        <v>172</v>
      </c>
      <c r="AM36" s="685"/>
      <c r="AN36" s="685"/>
      <c r="AO36" s="686"/>
      <c r="AQ36" s="756" t="s">
        <v>327</v>
      </c>
      <c r="AR36" s="757"/>
      <c r="AS36" s="757"/>
      <c r="AT36" s="757"/>
      <c r="AU36" s="757"/>
      <c r="AV36" s="757"/>
      <c r="AW36" s="757"/>
      <c r="AX36" s="757"/>
      <c r="AY36" s="758"/>
      <c r="AZ36" s="679">
        <v>337770</v>
      </c>
      <c r="BA36" s="680"/>
      <c r="BB36" s="680"/>
      <c r="BC36" s="680"/>
      <c r="BD36" s="715"/>
      <c r="BE36" s="715"/>
      <c r="BF36" s="738"/>
      <c r="BG36" s="694" t="s">
        <v>328</v>
      </c>
      <c r="BH36" s="695"/>
      <c r="BI36" s="695"/>
      <c r="BJ36" s="695"/>
      <c r="BK36" s="695"/>
      <c r="BL36" s="695"/>
      <c r="BM36" s="695"/>
      <c r="BN36" s="695"/>
      <c r="BO36" s="695"/>
      <c r="BP36" s="695"/>
      <c r="BQ36" s="695"/>
      <c r="BR36" s="695"/>
      <c r="BS36" s="695"/>
      <c r="BT36" s="695"/>
      <c r="BU36" s="696"/>
      <c r="BV36" s="679">
        <v>56088</v>
      </c>
      <c r="BW36" s="680"/>
      <c r="BX36" s="680"/>
      <c r="BY36" s="680"/>
      <c r="BZ36" s="680"/>
      <c r="CA36" s="680"/>
      <c r="CB36" s="689"/>
      <c r="CD36" s="694" t="s">
        <v>329</v>
      </c>
      <c r="CE36" s="695"/>
      <c r="CF36" s="695"/>
      <c r="CG36" s="695"/>
      <c r="CH36" s="695"/>
      <c r="CI36" s="695"/>
      <c r="CJ36" s="695"/>
      <c r="CK36" s="695"/>
      <c r="CL36" s="695"/>
      <c r="CM36" s="695"/>
      <c r="CN36" s="695"/>
      <c r="CO36" s="695"/>
      <c r="CP36" s="695"/>
      <c r="CQ36" s="696"/>
      <c r="CR36" s="679">
        <v>1075942</v>
      </c>
      <c r="CS36" s="680"/>
      <c r="CT36" s="680"/>
      <c r="CU36" s="680"/>
      <c r="CV36" s="680"/>
      <c r="CW36" s="680"/>
      <c r="CX36" s="680"/>
      <c r="CY36" s="681"/>
      <c r="CZ36" s="684">
        <v>13.3</v>
      </c>
      <c r="DA36" s="713"/>
      <c r="DB36" s="713"/>
      <c r="DC36" s="717"/>
      <c r="DD36" s="688">
        <v>934276</v>
      </c>
      <c r="DE36" s="680"/>
      <c r="DF36" s="680"/>
      <c r="DG36" s="680"/>
      <c r="DH36" s="680"/>
      <c r="DI36" s="680"/>
      <c r="DJ36" s="680"/>
      <c r="DK36" s="681"/>
      <c r="DL36" s="688">
        <v>641911</v>
      </c>
      <c r="DM36" s="680"/>
      <c r="DN36" s="680"/>
      <c r="DO36" s="680"/>
      <c r="DP36" s="680"/>
      <c r="DQ36" s="680"/>
      <c r="DR36" s="680"/>
      <c r="DS36" s="680"/>
      <c r="DT36" s="680"/>
      <c r="DU36" s="680"/>
      <c r="DV36" s="681"/>
      <c r="DW36" s="684">
        <v>12.3</v>
      </c>
      <c r="DX36" s="713"/>
      <c r="DY36" s="713"/>
      <c r="DZ36" s="713"/>
      <c r="EA36" s="713"/>
      <c r="EB36" s="713"/>
      <c r="EC36" s="714"/>
    </row>
    <row r="37" spans="2:133" ht="11.25" customHeight="1" x14ac:dyDescent="0.15">
      <c r="B37" s="676" t="s">
        <v>330</v>
      </c>
      <c r="C37" s="677"/>
      <c r="D37" s="677"/>
      <c r="E37" s="677"/>
      <c r="F37" s="677"/>
      <c r="G37" s="677"/>
      <c r="H37" s="677"/>
      <c r="I37" s="677"/>
      <c r="J37" s="677"/>
      <c r="K37" s="677"/>
      <c r="L37" s="677"/>
      <c r="M37" s="677"/>
      <c r="N37" s="677"/>
      <c r="O37" s="677"/>
      <c r="P37" s="677"/>
      <c r="Q37" s="678"/>
      <c r="R37" s="679">
        <v>290668</v>
      </c>
      <c r="S37" s="680"/>
      <c r="T37" s="680"/>
      <c r="U37" s="680"/>
      <c r="V37" s="680"/>
      <c r="W37" s="680"/>
      <c r="X37" s="680"/>
      <c r="Y37" s="681"/>
      <c r="Z37" s="682">
        <v>3.4</v>
      </c>
      <c r="AA37" s="682"/>
      <c r="AB37" s="682"/>
      <c r="AC37" s="682"/>
      <c r="AD37" s="683" t="s">
        <v>173</v>
      </c>
      <c r="AE37" s="683"/>
      <c r="AF37" s="683"/>
      <c r="AG37" s="683"/>
      <c r="AH37" s="683"/>
      <c r="AI37" s="683"/>
      <c r="AJ37" s="683"/>
      <c r="AK37" s="683"/>
      <c r="AL37" s="684" t="s">
        <v>172</v>
      </c>
      <c r="AM37" s="685"/>
      <c r="AN37" s="685"/>
      <c r="AO37" s="686"/>
      <c r="AQ37" s="756" t="s">
        <v>331</v>
      </c>
      <c r="AR37" s="757"/>
      <c r="AS37" s="757"/>
      <c r="AT37" s="757"/>
      <c r="AU37" s="757"/>
      <c r="AV37" s="757"/>
      <c r="AW37" s="757"/>
      <c r="AX37" s="757"/>
      <c r="AY37" s="758"/>
      <c r="AZ37" s="679">
        <v>4610</v>
      </c>
      <c r="BA37" s="680"/>
      <c r="BB37" s="680"/>
      <c r="BC37" s="680"/>
      <c r="BD37" s="715"/>
      <c r="BE37" s="715"/>
      <c r="BF37" s="738"/>
      <c r="BG37" s="694" t="s">
        <v>332</v>
      </c>
      <c r="BH37" s="695"/>
      <c r="BI37" s="695"/>
      <c r="BJ37" s="695"/>
      <c r="BK37" s="695"/>
      <c r="BL37" s="695"/>
      <c r="BM37" s="695"/>
      <c r="BN37" s="695"/>
      <c r="BO37" s="695"/>
      <c r="BP37" s="695"/>
      <c r="BQ37" s="695"/>
      <c r="BR37" s="695"/>
      <c r="BS37" s="695"/>
      <c r="BT37" s="695"/>
      <c r="BU37" s="696"/>
      <c r="BV37" s="679">
        <v>4102</v>
      </c>
      <c r="BW37" s="680"/>
      <c r="BX37" s="680"/>
      <c r="BY37" s="680"/>
      <c r="BZ37" s="680"/>
      <c r="CA37" s="680"/>
      <c r="CB37" s="689"/>
      <c r="CD37" s="694" t="s">
        <v>333</v>
      </c>
      <c r="CE37" s="695"/>
      <c r="CF37" s="695"/>
      <c r="CG37" s="695"/>
      <c r="CH37" s="695"/>
      <c r="CI37" s="695"/>
      <c r="CJ37" s="695"/>
      <c r="CK37" s="695"/>
      <c r="CL37" s="695"/>
      <c r="CM37" s="695"/>
      <c r="CN37" s="695"/>
      <c r="CO37" s="695"/>
      <c r="CP37" s="695"/>
      <c r="CQ37" s="696"/>
      <c r="CR37" s="679">
        <v>721456</v>
      </c>
      <c r="CS37" s="715"/>
      <c r="CT37" s="715"/>
      <c r="CU37" s="715"/>
      <c r="CV37" s="715"/>
      <c r="CW37" s="715"/>
      <c r="CX37" s="715"/>
      <c r="CY37" s="716"/>
      <c r="CZ37" s="684">
        <v>8.9</v>
      </c>
      <c r="DA37" s="713"/>
      <c r="DB37" s="713"/>
      <c r="DC37" s="717"/>
      <c r="DD37" s="688">
        <v>721456</v>
      </c>
      <c r="DE37" s="715"/>
      <c r="DF37" s="715"/>
      <c r="DG37" s="715"/>
      <c r="DH37" s="715"/>
      <c r="DI37" s="715"/>
      <c r="DJ37" s="715"/>
      <c r="DK37" s="716"/>
      <c r="DL37" s="688">
        <v>525913</v>
      </c>
      <c r="DM37" s="715"/>
      <c r="DN37" s="715"/>
      <c r="DO37" s="715"/>
      <c r="DP37" s="715"/>
      <c r="DQ37" s="715"/>
      <c r="DR37" s="715"/>
      <c r="DS37" s="715"/>
      <c r="DT37" s="715"/>
      <c r="DU37" s="715"/>
      <c r="DV37" s="716"/>
      <c r="DW37" s="684">
        <v>10.1</v>
      </c>
      <c r="DX37" s="713"/>
      <c r="DY37" s="713"/>
      <c r="DZ37" s="713"/>
      <c r="EA37" s="713"/>
      <c r="EB37" s="713"/>
      <c r="EC37" s="714"/>
    </row>
    <row r="38" spans="2:133" ht="11.25" customHeight="1" x14ac:dyDescent="0.15">
      <c r="B38" s="724" t="s">
        <v>334</v>
      </c>
      <c r="C38" s="725"/>
      <c r="D38" s="725"/>
      <c r="E38" s="725"/>
      <c r="F38" s="725"/>
      <c r="G38" s="725"/>
      <c r="H38" s="725"/>
      <c r="I38" s="725"/>
      <c r="J38" s="725"/>
      <c r="K38" s="725"/>
      <c r="L38" s="725"/>
      <c r="M38" s="725"/>
      <c r="N38" s="725"/>
      <c r="O38" s="725"/>
      <c r="P38" s="725"/>
      <c r="Q38" s="726"/>
      <c r="R38" s="759">
        <v>8605265</v>
      </c>
      <c r="S38" s="760"/>
      <c r="T38" s="760"/>
      <c r="U38" s="760"/>
      <c r="V38" s="760"/>
      <c r="W38" s="760"/>
      <c r="X38" s="760"/>
      <c r="Y38" s="761"/>
      <c r="Z38" s="762">
        <v>100</v>
      </c>
      <c r="AA38" s="762"/>
      <c r="AB38" s="762"/>
      <c r="AC38" s="762"/>
      <c r="AD38" s="763">
        <v>4907340</v>
      </c>
      <c r="AE38" s="763"/>
      <c r="AF38" s="763"/>
      <c r="AG38" s="763"/>
      <c r="AH38" s="763"/>
      <c r="AI38" s="763"/>
      <c r="AJ38" s="763"/>
      <c r="AK38" s="763"/>
      <c r="AL38" s="764">
        <v>100</v>
      </c>
      <c r="AM38" s="750"/>
      <c r="AN38" s="750"/>
      <c r="AO38" s="765"/>
      <c r="AQ38" s="756" t="s">
        <v>335</v>
      </c>
      <c r="AR38" s="757"/>
      <c r="AS38" s="757"/>
      <c r="AT38" s="757"/>
      <c r="AU38" s="757"/>
      <c r="AV38" s="757"/>
      <c r="AW38" s="757"/>
      <c r="AX38" s="757"/>
      <c r="AY38" s="758"/>
      <c r="AZ38" s="679">
        <v>797</v>
      </c>
      <c r="BA38" s="680"/>
      <c r="BB38" s="680"/>
      <c r="BC38" s="680"/>
      <c r="BD38" s="715"/>
      <c r="BE38" s="715"/>
      <c r="BF38" s="738"/>
      <c r="BG38" s="694" t="s">
        <v>336</v>
      </c>
      <c r="BH38" s="695"/>
      <c r="BI38" s="695"/>
      <c r="BJ38" s="695"/>
      <c r="BK38" s="695"/>
      <c r="BL38" s="695"/>
      <c r="BM38" s="695"/>
      <c r="BN38" s="695"/>
      <c r="BO38" s="695"/>
      <c r="BP38" s="695"/>
      <c r="BQ38" s="695"/>
      <c r="BR38" s="695"/>
      <c r="BS38" s="695"/>
      <c r="BT38" s="695"/>
      <c r="BU38" s="696"/>
      <c r="BV38" s="679">
        <v>7670</v>
      </c>
      <c r="BW38" s="680"/>
      <c r="BX38" s="680"/>
      <c r="BY38" s="680"/>
      <c r="BZ38" s="680"/>
      <c r="CA38" s="680"/>
      <c r="CB38" s="689"/>
      <c r="CD38" s="694" t="s">
        <v>337</v>
      </c>
      <c r="CE38" s="695"/>
      <c r="CF38" s="695"/>
      <c r="CG38" s="695"/>
      <c r="CH38" s="695"/>
      <c r="CI38" s="695"/>
      <c r="CJ38" s="695"/>
      <c r="CK38" s="695"/>
      <c r="CL38" s="695"/>
      <c r="CM38" s="695"/>
      <c r="CN38" s="695"/>
      <c r="CO38" s="695"/>
      <c r="CP38" s="695"/>
      <c r="CQ38" s="696"/>
      <c r="CR38" s="679">
        <v>1177778</v>
      </c>
      <c r="CS38" s="680"/>
      <c r="CT38" s="680"/>
      <c r="CU38" s="680"/>
      <c r="CV38" s="680"/>
      <c r="CW38" s="680"/>
      <c r="CX38" s="680"/>
      <c r="CY38" s="681"/>
      <c r="CZ38" s="684">
        <v>14.5</v>
      </c>
      <c r="DA38" s="713"/>
      <c r="DB38" s="713"/>
      <c r="DC38" s="717"/>
      <c r="DD38" s="688">
        <v>1033869</v>
      </c>
      <c r="DE38" s="680"/>
      <c r="DF38" s="680"/>
      <c r="DG38" s="680"/>
      <c r="DH38" s="680"/>
      <c r="DI38" s="680"/>
      <c r="DJ38" s="680"/>
      <c r="DK38" s="681"/>
      <c r="DL38" s="688">
        <v>856431</v>
      </c>
      <c r="DM38" s="680"/>
      <c r="DN38" s="680"/>
      <c r="DO38" s="680"/>
      <c r="DP38" s="680"/>
      <c r="DQ38" s="680"/>
      <c r="DR38" s="680"/>
      <c r="DS38" s="680"/>
      <c r="DT38" s="680"/>
      <c r="DU38" s="680"/>
      <c r="DV38" s="681"/>
      <c r="DW38" s="684">
        <v>16.5</v>
      </c>
      <c r="DX38" s="713"/>
      <c r="DY38" s="713"/>
      <c r="DZ38" s="713"/>
      <c r="EA38" s="713"/>
      <c r="EB38" s="713"/>
      <c r="EC38" s="714"/>
    </row>
    <row r="39" spans="2:133" ht="11.25" customHeight="1" x14ac:dyDescent="0.15">
      <c r="AQ39" s="756" t="s">
        <v>338</v>
      </c>
      <c r="AR39" s="757"/>
      <c r="AS39" s="757"/>
      <c r="AT39" s="757"/>
      <c r="AU39" s="757"/>
      <c r="AV39" s="757"/>
      <c r="AW39" s="757"/>
      <c r="AX39" s="757"/>
      <c r="AY39" s="758"/>
      <c r="AZ39" s="679" t="s">
        <v>173</v>
      </c>
      <c r="BA39" s="680"/>
      <c r="BB39" s="680"/>
      <c r="BC39" s="680"/>
      <c r="BD39" s="715"/>
      <c r="BE39" s="715"/>
      <c r="BF39" s="738"/>
      <c r="BG39" s="770" t="s">
        <v>339</v>
      </c>
      <c r="BH39" s="771"/>
      <c r="BI39" s="771"/>
      <c r="BJ39" s="771"/>
      <c r="BK39" s="771"/>
      <c r="BL39" s="235"/>
      <c r="BM39" s="695" t="s">
        <v>340</v>
      </c>
      <c r="BN39" s="695"/>
      <c r="BO39" s="695"/>
      <c r="BP39" s="695"/>
      <c r="BQ39" s="695"/>
      <c r="BR39" s="695"/>
      <c r="BS39" s="695"/>
      <c r="BT39" s="695"/>
      <c r="BU39" s="696"/>
      <c r="BV39" s="679">
        <v>120</v>
      </c>
      <c r="BW39" s="680"/>
      <c r="BX39" s="680"/>
      <c r="BY39" s="680"/>
      <c r="BZ39" s="680"/>
      <c r="CA39" s="680"/>
      <c r="CB39" s="689"/>
      <c r="CD39" s="694" t="s">
        <v>341</v>
      </c>
      <c r="CE39" s="695"/>
      <c r="CF39" s="695"/>
      <c r="CG39" s="695"/>
      <c r="CH39" s="695"/>
      <c r="CI39" s="695"/>
      <c r="CJ39" s="695"/>
      <c r="CK39" s="695"/>
      <c r="CL39" s="695"/>
      <c r="CM39" s="695"/>
      <c r="CN39" s="695"/>
      <c r="CO39" s="695"/>
      <c r="CP39" s="695"/>
      <c r="CQ39" s="696"/>
      <c r="CR39" s="679">
        <v>280100</v>
      </c>
      <c r="CS39" s="715"/>
      <c r="CT39" s="715"/>
      <c r="CU39" s="715"/>
      <c r="CV39" s="715"/>
      <c r="CW39" s="715"/>
      <c r="CX39" s="715"/>
      <c r="CY39" s="716"/>
      <c r="CZ39" s="684">
        <v>3.5</v>
      </c>
      <c r="DA39" s="713"/>
      <c r="DB39" s="713"/>
      <c r="DC39" s="717"/>
      <c r="DD39" s="688">
        <v>280100</v>
      </c>
      <c r="DE39" s="715"/>
      <c r="DF39" s="715"/>
      <c r="DG39" s="715"/>
      <c r="DH39" s="715"/>
      <c r="DI39" s="715"/>
      <c r="DJ39" s="715"/>
      <c r="DK39" s="716"/>
      <c r="DL39" s="688" t="s">
        <v>242</v>
      </c>
      <c r="DM39" s="715"/>
      <c r="DN39" s="715"/>
      <c r="DO39" s="715"/>
      <c r="DP39" s="715"/>
      <c r="DQ39" s="715"/>
      <c r="DR39" s="715"/>
      <c r="DS39" s="715"/>
      <c r="DT39" s="715"/>
      <c r="DU39" s="715"/>
      <c r="DV39" s="716"/>
      <c r="DW39" s="684" t="s">
        <v>172</v>
      </c>
      <c r="DX39" s="713"/>
      <c r="DY39" s="713"/>
      <c r="DZ39" s="713"/>
      <c r="EA39" s="713"/>
      <c r="EB39" s="713"/>
      <c r="EC39" s="714"/>
    </row>
    <row r="40" spans="2:133" ht="11.25" customHeight="1" x14ac:dyDescent="0.15">
      <c r="AQ40" s="756" t="s">
        <v>342</v>
      </c>
      <c r="AR40" s="757"/>
      <c r="AS40" s="757"/>
      <c r="AT40" s="757"/>
      <c r="AU40" s="757"/>
      <c r="AV40" s="757"/>
      <c r="AW40" s="757"/>
      <c r="AX40" s="757"/>
      <c r="AY40" s="758"/>
      <c r="AZ40" s="679">
        <v>287570</v>
      </c>
      <c r="BA40" s="680"/>
      <c r="BB40" s="680"/>
      <c r="BC40" s="680"/>
      <c r="BD40" s="715"/>
      <c r="BE40" s="715"/>
      <c r="BF40" s="738"/>
      <c r="BG40" s="770"/>
      <c r="BH40" s="771"/>
      <c r="BI40" s="771"/>
      <c r="BJ40" s="771"/>
      <c r="BK40" s="771"/>
      <c r="BL40" s="235"/>
      <c r="BM40" s="695" t="s">
        <v>343</v>
      </c>
      <c r="BN40" s="695"/>
      <c r="BO40" s="695"/>
      <c r="BP40" s="695"/>
      <c r="BQ40" s="695"/>
      <c r="BR40" s="695"/>
      <c r="BS40" s="695"/>
      <c r="BT40" s="695"/>
      <c r="BU40" s="696"/>
      <c r="BV40" s="679" t="s">
        <v>242</v>
      </c>
      <c r="BW40" s="680"/>
      <c r="BX40" s="680"/>
      <c r="BY40" s="680"/>
      <c r="BZ40" s="680"/>
      <c r="CA40" s="680"/>
      <c r="CB40" s="689"/>
      <c r="CD40" s="694" t="s">
        <v>344</v>
      </c>
      <c r="CE40" s="695"/>
      <c r="CF40" s="695"/>
      <c r="CG40" s="695"/>
      <c r="CH40" s="695"/>
      <c r="CI40" s="695"/>
      <c r="CJ40" s="695"/>
      <c r="CK40" s="695"/>
      <c r="CL40" s="695"/>
      <c r="CM40" s="695"/>
      <c r="CN40" s="695"/>
      <c r="CO40" s="695"/>
      <c r="CP40" s="695"/>
      <c r="CQ40" s="696"/>
      <c r="CR40" s="679">
        <v>7000</v>
      </c>
      <c r="CS40" s="680"/>
      <c r="CT40" s="680"/>
      <c r="CU40" s="680"/>
      <c r="CV40" s="680"/>
      <c r="CW40" s="680"/>
      <c r="CX40" s="680"/>
      <c r="CY40" s="681"/>
      <c r="CZ40" s="684">
        <v>0.1</v>
      </c>
      <c r="DA40" s="713"/>
      <c r="DB40" s="713"/>
      <c r="DC40" s="717"/>
      <c r="DD40" s="688" t="s">
        <v>172</v>
      </c>
      <c r="DE40" s="680"/>
      <c r="DF40" s="680"/>
      <c r="DG40" s="680"/>
      <c r="DH40" s="680"/>
      <c r="DI40" s="680"/>
      <c r="DJ40" s="680"/>
      <c r="DK40" s="681"/>
      <c r="DL40" s="688" t="s">
        <v>242</v>
      </c>
      <c r="DM40" s="680"/>
      <c r="DN40" s="680"/>
      <c r="DO40" s="680"/>
      <c r="DP40" s="680"/>
      <c r="DQ40" s="680"/>
      <c r="DR40" s="680"/>
      <c r="DS40" s="680"/>
      <c r="DT40" s="680"/>
      <c r="DU40" s="680"/>
      <c r="DV40" s="681"/>
      <c r="DW40" s="684" t="s">
        <v>242</v>
      </c>
      <c r="DX40" s="713"/>
      <c r="DY40" s="713"/>
      <c r="DZ40" s="713"/>
      <c r="EA40" s="713"/>
      <c r="EB40" s="713"/>
      <c r="EC40" s="714"/>
    </row>
    <row r="41" spans="2:133" ht="11.25" customHeight="1" x14ac:dyDescent="0.15">
      <c r="AQ41" s="766" t="s">
        <v>345</v>
      </c>
      <c r="AR41" s="767"/>
      <c r="AS41" s="767"/>
      <c r="AT41" s="767"/>
      <c r="AU41" s="767"/>
      <c r="AV41" s="767"/>
      <c r="AW41" s="767"/>
      <c r="AX41" s="767"/>
      <c r="AY41" s="768"/>
      <c r="AZ41" s="759">
        <v>551641</v>
      </c>
      <c r="BA41" s="760"/>
      <c r="BB41" s="760"/>
      <c r="BC41" s="760"/>
      <c r="BD41" s="749"/>
      <c r="BE41" s="749"/>
      <c r="BF41" s="751"/>
      <c r="BG41" s="772"/>
      <c r="BH41" s="773"/>
      <c r="BI41" s="773"/>
      <c r="BJ41" s="773"/>
      <c r="BK41" s="773"/>
      <c r="BL41" s="236"/>
      <c r="BM41" s="704" t="s">
        <v>346</v>
      </c>
      <c r="BN41" s="704"/>
      <c r="BO41" s="704"/>
      <c r="BP41" s="704"/>
      <c r="BQ41" s="704"/>
      <c r="BR41" s="704"/>
      <c r="BS41" s="704"/>
      <c r="BT41" s="704"/>
      <c r="BU41" s="705"/>
      <c r="BV41" s="759">
        <v>245</v>
      </c>
      <c r="BW41" s="760"/>
      <c r="BX41" s="760"/>
      <c r="BY41" s="760"/>
      <c r="BZ41" s="760"/>
      <c r="CA41" s="760"/>
      <c r="CB41" s="769"/>
      <c r="CD41" s="694" t="s">
        <v>347</v>
      </c>
      <c r="CE41" s="695"/>
      <c r="CF41" s="695"/>
      <c r="CG41" s="695"/>
      <c r="CH41" s="695"/>
      <c r="CI41" s="695"/>
      <c r="CJ41" s="695"/>
      <c r="CK41" s="695"/>
      <c r="CL41" s="695"/>
      <c r="CM41" s="695"/>
      <c r="CN41" s="695"/>
      <c r="CO41" s="695"/>
      <c r="CP41" s="695"/>
      <c r="CQ41" s="696"/>
      <c r="CR41" s="679" t="s">
        <v>173</v>
      </c>
      <c r="CS41" s="715"/>
      <c r="CT41" s="715"/>
      <c r="CU41" s="715"/>
      <c r="CV41" s="715"/>
      <c r="CW41" s="715"/>
      <c r="CX41" s="715"/>
      <c r="CY41" s="716"/>
      <c r="CZ41" s="684" t="s">
        <v>242</v>
      </c>
      <c r="DA41" s="713"/>
      <c r="DB41" s="713"/>
      <c r="DC41" s="717"/>
      <c r="DD41" s="688" t="s">
        <v>172</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349</v>
      </c>
      <c r="CE42" s="677"/>
      <c r="CF42" s="677"/>
      <c r="CG42" s="677"/>
      <c r="CH42" s="677"/>
      <c r="CI42" s="677"/>
      <c r="CJ42" s="677"/>
      <c r="CK42" s="677"/>
      <c r="CL42" s="677"/>
      <c r="CM42" s="677"/>
      <c r="CN42" s="677"/>
      <c r="CO42" s="677"/>
      <c r="CP42" s="677"/>
      <c r="CQ42" s="678"/>
      <c r="CR42" s="679">
        <v>951588</v>
      </c>
      <c r="CS42" s="680"/>
      <c r="CT42" s="680"/>
      <c r="CU42" s="680"/>
      <c r="CV42" s="680"/>
      <c r="CW42" s="680"/>
      <c r="CX42" s="680"/>
      <c r="CY42" s="681"/>
      <c r="CZ42" s="684">
        <v>11.7</v>
      </c>
      <c r="DA42" s="685"/>
      <c r="DB42" s="685"/>
      <c r="DC42" s="780"/>
      <c r="DD42" s="688">
        <v>359753</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351</v>
      </c>
      <c r="CE43" s="677"/>
      <c r="CF43" s="677"/>
      <c r="CG43" s="677"/>
      <c r="CH43" s="677"/>
      <c r="CI43" s="677"/>
      <c r="CJ43" s="677"/>
      <c r="CK43" s="677"/>
      <c r="CL43" s="677"/>
      <c r="CM43" s="677"/>
      <c r="CN43" s="677"/>
      <c r="CO43" s="677"/>
      <c r="CP43" s="677"/>
      <c r="CQ43" s="678"/>
      <c r="CR43" s="679">
        <v>14260</v>
      </c>
      <c r="CS43" s="715"/>
      <c r="CT43" s="715"/>
      <c r="CU43" s="715"/>
      <c r="CV43" s="715"/>
      <c r="CW43" s="715"/>
      <c r="CX43" s="715"/>
      <c r="CY43" s="716"/>
      <c r="CZ43" s="684">
        <v>0.2</v>
      </c>
      <c r="DA43" s="713"/>
      <c r="DB43" s="713"/>
      <c r="DC43" s="717"/>
      <c r="DD43" s="688">
        <v>14260</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352</v>
      </c>
      <c r="CD44" s="791" t="s">
        <v>304</v>
      </c>
      <c r="CE44" s="792"/>
      <c r="CF44" s="676" t="s">
        <v>353</v>
      </c>
      <c r="CG44" s="677"/>
      <c r="CH44" s="677"/>
      <c r="CI44" s="677"/>
      <c r="CJ44" s="677"/>
      <c r="CK44" s="677"/>
      <c r="CL44" s="677"/>
      <c r="CM44" s="677"/>
      <c r="CN44" s="677"/>
      <c r="CO44" s="677"/>
      <c r="CP44" s="677"/>
      <c r="CQ44" s="678"/>
      <c r="CR44" s="679">
        <v>951588</v>
      </c>
      <c r="CS44" s="680"/>
      <c r="CT44" s="680"/>
      <c r="CU44" s="680"/>
      <c r="CV44" s="680"/>
      <c r="CW44" s="680"/>
      <c r="CX44" s="680"/>
      <c r="CY44" s="681"/>
      <c r="CZ44" s="684">
        <v>11.7</v>
      </c>
      <c r="DA44" s="685"/>
      <c r="DB44" s="685"/>
      <c r="DC44" s="780"/>
      <c r="DD44" s="688">
        <v>359753</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354</v>
      </c>
      <c r="CG45" s="677"/>
      <c r="CH45" s="677"/>
      <c r="CI45" s="677"/>
      <c r="CJ45" s="677"/>
      <c r="CK45" s="677"/>
      <c r="CL45" s="677"/>
      <c r="CM45" s="677"/>
      <c r="CN45" s="677"/>
      <c r="CO45" s="677"/>
      <c r="CP45" s="677"/>
      <c r="CQ45" s="678"/>
      <c r="CR45" s="679">
        <v>346465</v>
      </c>
      <c r="CS45" s="715"/>
      <c r="CT45" s="715"/>
      <c r="CU45" s="715"/>
      <c r="CV45" s="715"/>
      <c r="CW45" s="715"/>
      <c r="CX45" s="715"/>
      <c r="CY45" s="716"/>
      <c r="CZ45" s="684">
        <v>4.3</v>
      </c>
      <c r="DA45" s="713"/>
      <c r="DB45" s="713"/>
      <c r="DC45" s="717"/>
      <c r="DD45" s="688">
        <v>19891</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355</v>
      </c>
      <c r="CG46" s="677"/>
      <c r="CH46" s="677"/>
      <c r="CI46" s="677"/>
      <c r="CJ46" s="677"/>
      <c r="CK46" s="677"/>
      <c r="CL46" s="677"/>
      <c r="CM46" s="677"/>
      <c r="CN46" s="677"/>
      <c r="CO46" s="677"/>
      <c r="CP46" s="677"/>
      <c r="CQ46" s="678"/>
      <c r="CR46" s="679">
        <v>595303</v>
      </c>
      <c r="CS46" s="680"/>
      <c r="CT46" s="680"/>
      <c r="CU46" s="680"/>
      <c r="CV46" s="680"/>
      <c r="CW46" s="680"/>
      <c r="CX46" s="680"/>
      <c r="CY46" s="681"/>
      <c r="CZ46" s="684">
        <v>7.3</v>
      </c>
      <c r="DA46" s="685"/>
      <c r="DB46" s="685"/>
      <c r="DC46" s="780"/>
      <c r="DD46" s="688">
        <v>332542</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356</v>
      </c>
      <c r="CG47" s="677"/>
      <c r="CH47" s="677"/>
      <c r="CI47" s="677"/>
      <c r="CJ47" s="677"/>
      <c r="CK47" s="677"/>
      <c r="CL47" s="677"/>
      <c r="CM47" s="677"/>
      <c r="CN47" s="677"/>
      <c r="CO47" s="677"/>
      <c r="CP47" s="677"/>
      <c r="CQ47" s="678"/>
      <c r="CR47" s="679" t="s">
        <v>242</v>
      </c>
      <c r="CS47" s="715"/>
      <c r="CT47" s="715"/>
      <c r="CU47" s="715"/>
      <c r="CV47" s="715"/>
      <c r="CW47" s="715"/>
      <c r="CX47" s="715"/>
      <c r="CY47" s="716"/>
      <c r="CZ47" s="684" t="s">
        <v>242</v>
      </c>
      <c r="DA47" s="713"/>
      <c r="DB47" s="713"/>
      <c r="DC47" s="717"/>
      <c r="DD47" s="688" t="s">
        <v>173</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357</v>
      </c>
      <c r="CG48" s="677"/>
      <c r="CH48" s="677"/>
      <c r="CI48" s="677"/>
      <c r="CJ48" s="677"/>
      <c r="CK48" s="677"/>
      <c r="CL48" s="677"/>
      <c r="CM48" s="677"/>
      <c r="CN48" s="677"/>
      <c r="CO48" s="677"/>
      <c r="CP48" s="677"/>
      <c r="CQ48" s="678"/>
      <c r="CR48" s="679" t="s">
        <v>173</v>
      </c>
      <c r="CS48" s="680"/>
      <c r="CT48" s="680"/>
      <c r="CU48" s="680"/>
      <c r="CV48" s="680"/>
      <c r="CW48" s="680"/>
      <c r="CX48" s="680"/>
      <c r="CY48" s="681"/>
      <c r="CZ48" s="684" t="s">
        <v>173</v>
      </c>
      <c r="DA48" s="685"/>
      <c r="DB48" s="685"/>
      <c r="DC48" s="780"/>
      <c r="DD48" s="688" t="s">
        <v>173</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358</v>
      </c>
      <c r="CE49" s="725"/>
      <c r="CF49" s="725"/>
      <c r="CG49" s="725"/>
      <c r="CH49" s="725"/>
      <c r="CI49" s="725"/>
      <c r="CJ49" s="725"/>
      <c r="CK49" s="725"/>
      <c r="CL49" s="725"/>
      <c r="CM49" s="725"/>
      <c r="CN49" s="725"/>
      <c r="CO49" s="725"/>
      <c r="CP49" s="725"/>
      <c r="CQ49" s="726"/>
      <c r="CR49" s="759">
        <v>8113935</v>
      </c>
      <c r="CS49" s="749"/>
      <c r="CT49" s="749"/>
      <c r="CU49" s="749"/>
      <c r="CV49" s="749"/>
      <c r="CW49" s="749"/>
      <c r="CX49" s="749"/>
      <c r="CY49" s="781"/>
      <c r="CZ49" s="764">
        <v>100</v>
      </c>
      <c r="DA49" s="782"/>
      <c r="DB49" s="782"/>
      <c r="DC49" s="783"/>
      <c r="DD49" s="784">
        <v>6031823</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y+S3/jm2RV7gViZbA7jwo8eHmyMJkL7ndoFSedmy+e9Q2lcZcD6jaXkKc2di9FG1C8npJklN+agLcgl9ohy7Rw==" saltValue="49pjqFY8Mp/vzYNbDbPzo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52" zoomScale="75" zoomScaleNormal="7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360</v>
      </c>
      <c r="DK2" s="827"/>
      <c r="DL2" s="827"/>
      <c r="DM2" s="827"/>
      <c r="DN2" s="827"/>
      <c r="DO2" s="828"/>
      <c r="DP2" s="249"/>
      <c r="DQ2" s="826" t="s">
        <v>361</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362</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364</v>
      </c>
      <c r="B5" s="821"/>
      <c r="C5" s="821"/>
      <c r="D5" s="821"/>
      <c r="E5" s="821"/>
      <c r="F5" s="821"/>
      <c r="G5" s="821"/>
      <c r="H5" s="821"/>
      <c r="I5" s="821"/>
      <c r="J5" s="821"/>
      <c r="K5" s="821"/>
      <c r="L5" s="821"/>
      <c r="M5" s="821"/>
      <c r="N5" s="821"/>
      <c r="O5" s="821"/>
      <c r="P5" s="822"/>
      <c r="Q5" s="797" t="s">
        <v>365</v>
      </c>
      <c r="R5" s="798"/>
      <c r="S5" s="798"/>
      <c r="T5" s="798"/>
      <c r="U5" s="799"/>
      <c r="V5" s="797" t="s">
        <v>366</v>
      </c>
      <c r="W5" s="798"/>
      <c r="X5" s="798"/>
      <c r="Y5" s="798"/>
      <c r="Z5" s="799"/>
      <c r="AA5" s="797" t="s">
        <v>367</v>
      </c>
      <c r="AB5" s="798"/>
      <c r="AC5" s="798"/>
      <c r="AD5" s="798"/>
      <c r="AE5" s="798"/>
      <c r="AF5" s="830" t="s">
        <v>368</v>
      </c>
      <c r="AG5" s="798"/>
      <c r="AH5" s="798"/>
      <c r="AI5" s="798"/>
      <c r="AJ5" s="809"/>
      <c r="AK5" s="798" t="s">
        <v>369</v>
      </c>
      <c r="AL5" s="798"/>
      <c r="AM5" s="798"/>
      <c r="AN5" s="798"/>
      <c r="AO5" s="799"/>
      <c r="AP5" s="797" t="s">
        <v>370</v>
      </c>
      <c r="AQ5" s="798"/>
      <c r="AR5" s="798"/>
      <c r="AS5" s="798"/>
      <c r="AT5" s="799"/>
      <c r="AU5" s="797" t="s">
        <v>371</v>
      </c>
      <c r="AV5" s="798"/>
      <c r="AW5" s="798"/>
      <c r="AX5" s="798"/>
      <c r="AY5" s="809"/>
      <c r="AZ5" s="256"/>
      <c r="BA5" s="256"/>
      <c r="BB5" s="256"/>
      <c r="BC5" s="256"/>
      <c r="BD5" s="256"/>
      <c r="BE5" s="257"/>
      <c r="BF5" s="257"/>
      <c r="BG5" s="257"/>
      <c r="BH5" s="257"/>
      <c r="BI5" s="257"/>
      <c r="BJ5" s="257"/>
      <c r="BK5" s="257"/>
      <c r="BL5" s="257"/>
      <c r="BM5" s="257"/>
      <c r="BN5" s="257"/>
      <c r="BO5" s="257"/>
      <c r="BP5" s="257"/>
      <c r="BQ5" s="820" t="s">
        <v>372</v>
      </c>
      <c r="BR5" s="821"/>
      <c r="BS5" s="821"/>
      <c r="BT5" s="821"/>
      <c r="BU5" s="821"/>
      <c r="BV5" s="821"/>
      <c r="BW5" s="821"/>
      <c r="BX5" s="821"/>
      <c r="BY5" s="821"/>
      <c r="BZ5" s="821"/>
      <c r="CA5" s="821"/>
      <c r="CB5" s="821"/>
      <c r="CC5" s="821"/>
      <c r="CD5" s="821"/>
      <c r="CE5" s="821"/>
      <c r="CF5" s="821"/>
      <c r="CG5" s="822"/>
      <c r="CH5" s="797" t="s">
        <v>373</v>
      </c>
      <c r="CI5" s="798"/>
      <c r="CJ5" s="798"/>
      <c r="CK5" s="798"/>
      <c r="CL5" s="799"/>
      <c r="CM5" s="797" t="s">
        <v>374</v>
      </c>
      <c r="CN5" s="798"/>
      <c r="CO5" s="798"/>
      <c r="CP5" s="798"/>
      <c r="CQ5" s="799"/>
      <c r="CR5" s="797" t="s">
        <v>375</v>
      </c>
      <c r="CS5" s="798"/>
      <c r="CT5" s="798"/>
      <c r="CU5" s="798"/>
      <c r="CV5" s="799"/>
      <c r="CW5" s="797" t="s">
        <v>376</v>
      </c>
      <c r="CX5" s="798"/>
      <c r="CY5" s="798"/>
      <c r="CZ5" s="798"/>
      <c r="DA5" s="799"/>
      <c r="DB5" s="797" t="s">
        <v>377</v>
      </c>
      <c r="DC5" s="798"/>
      <c r="DD5" s="798"/>
      <c r="DE5" s="798"/>
      <c r="DF5" s="799"/>
      <c r="DG5" s="803" t="s">
        <v>378</v>
      </c>
      <c r="DH5" s="804"/>
      <c r="DI5" s="804"/>
      <c r="DJ5" s="804"/>
      <c r="DK5" s="805"/>
      <c r="DL5" s="803" t="s">
        <v>379</v>
      </c>
      <c r="DM5" s="804"/>
      <c r="DN5" s="804"/>
      <c r="DO5" s="804"/>
      <c r="DP5" s="805"/>
      <c r="DQ5" s="797" t="s">
        <v>380</v>
      </c>
      <c r="DR5" s="798"/>
      <c r="DS5" s="798"/>
      <c r="DT5" s="798"/>
      <c r="DU5" s="799"/>
      <c r="DV5" s="797" t="s">
        <v>371</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381</v>
      </c>
      <c r="C7" s="812"/>
      <c r="D7" s="812"/>
      <c r="E7" s="812"/>
      <c r="F7" s="812"/>
      <c r="G7" s="812"/>
      <c r="H7" s="812"/>
      <c r="I7" s="812"/>
      <c r="J7" s="812"/>
      <c r="K7" s="812"/>
      <c r="L7" s="812"/>
      <c r="M7" s="812"/>
      <c r="N7" s="812"/>
      <c r="O7" s="812"/>
      <c r="P7" s="813"/>
      <c r="Q7" s="814">
        <v>8577</v>
      </c>
      <c r="R7" s="815"/>
      <c r="S7" s="815"/>
      <c r="T7" s="815"/>
      <c r="U7" s="815"/>
      <c r="V7" s="815">
        <v>8086</v>
      </c>
      <c r="W7" s="815"/>
      <c r="X7" s="815"/>
      <c r="Y7" s="815"/>
      <c r="Z7" s="815"/>
      <c r="AA7" s="815">
        <v>491</v>
      </c>
      <c r="AB7" s="815"/>
      <c r="AC7" s="815"/>
      <c r="AD7" s="815"/>
      <c r="AE7" s="816"/>
      <c r="AF7" s="817">
        <v>445</v>
      </c>
      <c r="AG7" s="818"/>
      <c r="AH7" s="818"/>
      <c r="AI7" s="818"/>
      <c r="AJ7" s="819"/>
      <c r="AK7" s="854">
        <v>531</v>
      </c>
      <c r="AL7" s="855"/>
      <c r="AM7" s="855"/>
      <c r="AN7" s="855"/>
      <c r="AO7" s="855"/>
      <c r="AP7" s="855">
        <v>7079</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586</v>
      </c>
      <c r="BT7" s="859"/>
      <c r="BU7" s="859"/>
      <c r="BV7" s="859"/>
      <c r="BW7" s="859"/>
      <c r="BX7" s="859"/>
      <c r="BY7" s="859"/>
      <c r="BZ7" s="859"/>
      <c r="CA7" s="859"/>
      <c r="CB7" s="859"/>
      <c r="CC7" s="859"/>
      <c r="CD7" s="859"/>
      <c r="CE7" s="859"/>
      <c r="CF7" s="859"/>
      <c r="CG7" s="860"/>
      <c r="CH7" s="851">
        <v>2</v>
      </c>
      <c r="CI7" s="852"/>
      <c r="CJ7" s="852"/>
      <c r="CK7" s="852"/>
      <c r="CL7" s="853"/>
      <c r="CM7" s="851">
        <v>63</v>
      </c>
      <c r="CN7" s="852"/>
      <c r="CO7" s="852"/>
      <c r="CP7" s="852"/>
      <c r="CQ7" s="853"/>
      <c r="CR7" s="851">
        <v>50</v>
      </c>
      <c r="CS7" s="852"/>
      <c r="CT7" s="852"/>
      <c r="CU7" s="852"/>
      <c r="CV7" s="853"/>
      <c r="CW7" s="851" t="s">
        <v>568</v>
      </c>
      <c r="CX7" s="852"/>
      <c r="CY7" s="852"/>
      <c r="CZ7" s="852"/>
      <c r="DA7" s="853"/>
      <c r="DB7" s="851" t="s">
        <v>568</v>
      </c>
      <c r="DC7" s="852"/>
      <c r="DD7" s="852"/>
      <c r="DE7" s="852"/>
      <c r="DF7" s="853"/>
      <c r="DG7" s="851" t="s">
        <v>568</v>
      </c>
      <c r="DH7" s="852"/>
      <c r="DI7" s="852"/>
      <c r="DJ7" s="852"/>
      <c r="DK7" s="853"/>
      <c r="DL7" s="851" t="s">
        <v>568</v>
      </c>
      <c r="DM7" s="852"/>
      <c r="DN7" s="852"/>
      <c r="DO7" s="852"/>
      <c r="DP7" s="853"/>
      <c r="DQ7" s="851" t="s">
        <v>588</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587</v>
      </c>
      <c r="BT8" s="849"/>
      <c r="BU8" s="849"/>
      <c r="BV8" s="849"/>
      <c r="BW8" s="849"/>
      <c r="BX8" s="849"/>
      <c r="BY8" s="849"/>
      <c r="BZ8" s="849"/>
      <c r="CA8" s="849"/>
      <c r="CB8" s="849"/>
      <c r="CC8" s="849"/>
      <c r="CD8" s="849"/>
      <c r="CE8" s="849"/>
      <c r="CF8" s="849"/>
      <c r="CG8" s="850"/>
      <c r="CH8" s="861">
        <v>0</v>
      </c>
      <c r="CI8" s="862"/>
      <c r="CJ8" s="862"/>
      <c r="CK8" s="862"/>
      <c r="CL8" s="863"/>
      <c r="CM8" s="861">
        <v>22</v>
      </c>
      <c r="CN8" s="862"/>
      <c r="CO8" s="862"/>
      <c r="CP8" s="862"/>
      <c r="CQ8" s="863"/>
      <c r="CR8" s="861">
        <v>5</v>
      </c>
      <c r="CS8" s="862"/>
      <c r="CT8" s="862"/>
      <c r="CU8" s="862"/>
      <c r="CV8" s="863"/>
      <c r="CW8" s="861" t="s">
        <v>568</v>
      </c>
      <c r="CX8" s="862"/>
      <c r="CY8" s="862"/>
      <c r="CZ8" s="862"/>
      <c r="DA8" s="863"/>
      <c r="DB8" s="861" t="s">
        <v>568</v>
      </c>
      <c r="DC8" s="862"/>
      <c r="DD8" s="862"/>
      <c r="DE8" s="862"/>
      <c r="DF8" s="863"/>
      <c r="DG8" s="861" t="s">
        <v>568</v>
      </c>
      <c r="DH8" s="862"/>
      <c r="DI8" s="862"/>
      <c r="DJ8" s="862"/>
      <c r="DK8" s="863"/>
      <c r="DL8" s="861" t="s">
        <v>568</v>
      </c>
      <c r="DM8" s="862"/>
      <c r="DN8" s="862"/>
      <c r="DO8" s="862"/>
      <c r="DP8" s="863"/>
      <c r="DQ8" s="861" t="s">
        <v>568</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382</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383</v>
      </c>
      <c r="B23" s="870" t="s">
        <v>384</v>
      </c>
      <c r="C23" s="871"/>
      <c r="D23" s="871"/>
      <c r="E23" s="871"/>
      <c r="F23" s="871"/>
      <c r="G23" s="871"/>
      <c r="H23" s="871"/>
      <c r="I23" s="871"/>
      <c r="J23" s="871"/>
      <c r="K23" s="871"/>
      <c r="L23" s="871"/>
      <c r="M23" s="871"/>
      <c r="N23" s="871"/>
      <c r="O23" s="871"/>
      <c r="P23" s="872"/>
      <c r="Q23" s="873">
        <v>8577</v>
      </c>
      <c r="R23" s="874"/>
      <c r="S23" s="874"/>
      <c r="T23" s="874"/>
      <c r="U23" s="874"/>
      <c r="V23" s="874">
        <v>8086</v>
      </c>
      <c r="W23" s="874"/>
      <c r="X23" s="874"/>
      <c r="Y23" s="874"/>
      <c r="Z23" s="874"/>
      <c r="AA23" s="874">
        <v>491</v>
      </c>
      <c r="AB23" s="874"/>
      <c r="AC23" s="874"/>
      <c r="AD23" s="874"/>
      <c r="AE23" s="875"/>
      <c r="AF23" s="876">
        <v>445</v>
      </c>
      <c r="AG23" s="874"/>
      <c r="AH23" s="874"/>
      <c r="AI23" s="874"/>
      <c r="AJ23" s="877"/>
      <c r="AK23" s="878"/>
      <c r="AL23" s="879"/>
      <c r="AM23" s="879"/>
      <c r="AN23" s="879"/>
      <c r="AO23" s="879"/>
      <c r="AP23" s="874">
        <v>7079</v>
      </c>
      <c r="AQ23" s="874"/>
      <c r="AR23" s="874"/>
      <c r="AS23" s="874"/>
      <c r="AT23" s="874"/>
      <c r="AU23" s="880"/>
      <c r="AV23" s="880"/>
      <c r="AW23" s="880"/>
      <c r="AX23" s="880"/>
      <c r="AY23" s="881"/>
      <c r="AZ23" s="889" t="s">
        <v>173</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385</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386</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364</v>
      </c>
      <c r="B26" s="821"/>
      <c r="C26" s="821"/>
      <c r="D26" s="821"/>
      <c r="E26" s="821"/>
      <c r="F26" s="821"/>
      <c r="G26" s="821"/>
      <c r="H26" s="821"/>
      <c r="I26" s="821"/>
      <c r="J26" s="821"/>
      <c r="K26" s="821"/>
      <c r="L26" s="821"/>
      <c r="M26" s="821"/>
      <c r="N26" s="821"/>
      <c r="O26" s="821"/>
      <c r="P26" s="822"/>
      <c r="Q26" s="797" t="s">
        <v>387</v>
      </c>
      <c r="R26" s="798"/>
      <c r="S26" s="798"/>
      <c r="T26" s="798"/>
      <c r="U26" s="799"/>
      <c r="V26" s="797" t="s">
        <v>388</v>
      </c>
      <c r="W26" s="798"/>
      <c r="X26" s="798"/>
      <c r="Y26" s="798"/>
      <c r="Z26" s="799"/>
      <c r="AA26" s="797" t="s">
        <v>389</v>
      </c>
      <c r="AB26" s="798"/>
      <c r="AC26" s="798"/>
      <c r="AD26" s="798"/>
      <c r="AE26" s="798"/>
      <c r="AF26" s="892" t="s">
        <v>390</v>
      </c>
      <c r="AG26" s="893"/>
      <c r="AH26" s="893"/>
      <c r="AI26" s="893"/>
      <c r="AJ26" s="894"/>
      <c r="AK26" s="798" t="s">
        <v>391</v>
      </c>
      <c r="AL26" s="798"/>
      <c r="AM26" s="798"/>
      <c r="AN26" s="798"/>
      <c r="AO26" s="799"/>
      <c r="AP26" s="797" t="s">
        <v>392</v>
      </c>
      <c r="AQ26" s="798"/>
      <c r="AR26" s="798"/>
      <c r="AS26" s="798"/>
      <c r="AT26" s="799"/>
      <c r="AU26" s="797" t="s">
        <v>393</v>
      </c>
      <c r="AV26" s="798"/>
      <c r="AW26" s="798"/>
      <c r="AX26" s="798"/>
      <c r="AY26" s="799"/>
      <c r="AZ26" s="797" t="s">
        <v>394</v>
      </c>
      <c r="BA26" s="798"/>
      <c r="BB26" s="798"/>
      <c r="BC26" s="798"/>
      <c r="BD26" s="799"/>
      <c r="BE26" s="797" t="s">
        <v>371</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395</v>
      </c>
      <c r="C28" s="812"/>
      <c r="D28" s="812"/>
      <c r="E28" s="812"/>
      <c r="F28" s="812"/>
      <c r="G28" s="812"/>
      <c r="H28" s="812"/>
      <c r="I28" s="812"/>
      <c r="J28" s="812"/>
      <c r="K28" s="812"/>
      <c r="L28" s="812"/>
      <c r="M28" s="812"/>
      <c r="N28" s="812"/>
      <c r="O28" s="812"/>
      <c r="P28" s="813"/>
      <c r="Q28" s="902">
        <v>3308</v>
      </c>
      <c r="R28" s="903"/>
      <c r="S28" s="903"/>
      <c r="T28" s="903"/>
      <c r="U28" s="903"/>
      <c r="V28" s="903">
        <v>3252</v>
      </c>
      <c r="W28" s="903"/>
      <c r="X28" s="903"/>
      <c r="Y28" s="903"/>
      <c r="Z28" s="903"/>
      <c r="AA28" s="903">
        <v>56</v>
      </c>
      <c r="AB28" s="903"/>
      <c r="AC28" s="903"/>
      <c r="AD28" s="903"/>
      <c r="AE28" s="904"/>
      <c r="AF28" s="905">
        <v>56</v>
      </c>
      <c r="AG28" s="903"/>
      <c r="AH28" s="903"/>
      <c r="AI28" s="903"/>
      <c r="AJ28" s="906"/>
      <c r="AK28" s="907">
        <v>287</v>
      </c>
      <c r="AL28" s="898"/>
      <c r="AM28" s="898"/>
      <c r="AN28" s="898"/>
      <c r="AO28" s="898"/>
      <c r="AP28" s="898" t="s">
        <v>568</v>
      </c>
      <c r="AQ28" s="898"/>
      <c r="AR28" s="898"/>
      <c r="AS28" s="898"/>
      <c r="AT28" s="898"/>
      <c r="AU28" s="898" t="s">
        <v>568</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396</v>
      </c>
      <c r="C29" s="836"/>
      <c r="D29" s="836"/>
      <c r="E29" s="836"/>
      <c r="F29" s="836"/>
      <c r="G29" s="836"/>
      <c r="H29" s="836"/>
      <c r="I29" s="836"/>
      <c r="J29" s="836"/>
      <c r="K29" s="836"/>
      <c r="L29" s="836"/>
      <c r="M29" s="836"/>
      <c r="N29" s="836"/>
      <c r="O29" s="836"/>
      <c r="P29" s="837"/>
      <c r="Q29" s="838">
        <v>205</v>
      </c>
      <c r="R29" s="839"/>
      <c r="S29" s="839"/>
      <c r="T29" s="839"/>
      <c r="U29" s="839"/>
      <c r="V29" s="839">
        <v>200</v>
      </c>
      <c r="W29" s="839"/>
      <c r="X29" s="839"/>
      <c r="Y29" s="839"/>
      <c r="Z29" s="839"/>
      <c r="AA29" s="839">
        <v>5</v>
      </c>
      <c r="AB29" s="839"/>
      <c r="AC29" s="839"/>
      <c r="AD29" s="839"/>
      <c r="AE29" s="840"/>
      <c r="AF29" s="841">
        <v>5</v>
      </c>
      <c r="AG29" s="842"/>
      <c r="AH29" s="842"/>
      <c r="AI29" s="842"/>
      <c r="AJ29" s="843"/>
      <c r="AK29" s="910">
        <v>59</v>
      </c>
      <c r="AL29" s="911"/>
      <c r="AM29" s="911"/>
      <c r="AN29" s="911"/>
      <c r="AO29" s="911"/>
      <c r="AP29" s="911" t="s">
        <v>568</v>
      </c>
      <c r="AQ29" s="911"/>
      <c r="AR29" s="911"/>
      <c r="AS29" s="911"/>
      <c r="AT29" s="911"/>
      <c r="AU29" s="911" t="s">
        <v>569</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397</v>
      </c>
      <c r="C30" s="836"/>
      <c r="D30" s="836"/>
      <c r="E30" s="836"/>
      <c r="F30" s="836"/>
      <c r="G30" s="836"/>
      <c r="H30" s="836"/>
      <c r="I30" s="836"/>
      <c r="J30" s="836"/>
      <c r="K30" s="836"/>
      <c r="L30" s="836"/>
      <c r="M30" s="836"/>
      <c r="N30" s="836"/>
      <c r="O30" s="836"/>
      <c r="P30" s="837"/>
      <c r="Q30" s="838">
        <v>1786</v>
      </c>
      <c r="R30" s="839"/>
      <c r="S30" s="839"/>
      <c r="T30" s="839"/>
      <c r="U30" s="839"/>
      <c r="V30" s="839">
        <v>1700</v>
      </c>
      <c r="W30" s="839"/>
      <c r="X30" s="839"/>
      <c r="Y30" s="839"/>
      <c r="Z30" s="839"/>
      <c r="AA30" s="839">
        <v>86</v>
      </c>
      <c r="AB30" s="839"/>
      <c r="AC30" s="839"/>
      <c r="AD30" s="839"/>
      <c r="AE30" s="840"/>
      <c r="AF30" s="841">
        <v>86</v>
      </c>
      <c r="AG30" s="842"/>
      <c r="AH30" s="842"/>
      <c r="AI30" s="842"/>
      <c r="AJ30" s="843"/>
      <c r="AK30" s="910">
        <v>260</v>
      </c>
      <c r="AL30" s="911"/>
      <c r="AM30" s="911"/>
      <c r="AN30" s="911"/>
      <c r="AO30" s="911"/>
      <c r="AP30" s="911" t="s">
        <v>568</v>
      </c>
      <c r="AQ30" s="911"/>
      <c r="AR30" s="911"/>
      <c r="AS30" s="911"/>
      <c r="AT30" s="911"/>
      <c r="AU30" s="911" t="s">
        <v>568</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398</v>
      </c>
      <c r="C31" s="836"/>
      <c r="D31" s="836"/>
      <c r="E31" s="836"/>
      <c r="F31" s="836"/>
      <c r="G31" s="836"/>
      <c r="H31" s="836"/>
      <c r="I31" s="836"/>
      <c r="J31" s="836"/>
      <c r="K31" s="836"/>
      <c r="L31" s="836"/>
      <c r="M31" s="836"/>
      <c r="N31" s="836"/>
      <c r="O31" s="836"/>
      <c r="P31" s="837"/>
      <c r="Q31" s="838">
        <v>5</v>
      </c>
      <c r="R31" s="839"/>
      <c r="S31" s="839"/>
      <c r="T31" s="839"/>
      <c r="U31" s="839"/>
      <c r="V31" s="839">
        <v>4</v>
      </c>
      <c r="W31" s="839"/>
      <c r="X31" s="839"/>
      <c r="Y31" s="839"/>
      <c r="Z31" s="839"/>
      <c r="AA31" s="839">
        <v>1</v>
      </c>
      <c r="AB31" s="839"/>
      <c r="AC31" s="839"/>
      <c r="AD31" s="839"/>
      <c r="AE31" s="840"/>
      <c r="AF31" s="841">
        <v>1</v>
      </c>
      <c r="AG31" s="842"/>
      <c r="AH31" s="842"/>
      <c r="AI31" s="842"/>
      <c r="AJ31" s="843"/>
      <c r="AK31" s="910" t="s">
        <v>568</v>
      </c>
      <c r="AL31" s="911"/>
      <c r="AM31" s="911"/>
      <c r="AN31" s="911"/>
      <c r="AO31" s="911"/>
      <c r="AP31" s="911" t="s">
        <v>568</v>
      </c>
      <c r="AQ31" s="911"/>
      <c r="AR31" s="911"/>
      <c r="AS31" s="911"/>
      <c r="AT31" s="911"/>
      <c r="AU31" s="911" t="s">
        <v>568</v>
      </c>
      <c r="AV31" s="911"/>
      <c r="AW31" s="911"/>
      <c r="AX31" s="911"/>
      <c r="AY31" s="911"/>
      <c r="AZ31" s="912"/>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399</v>
      </c>
      <c r="C32" s="836"/>
      <c r="D32" s="836"/>
      <c r="E32" s="836"/>
      <c r="F32" s="836"/>
      <c r="G32" s="836"/>
      <c r="H32" s="836"/>
      <c r="I32" s="836"/>
      <c r="J32" s="836"/>
      <c r="K32" s="836"/>
      <c r="L32" s="836"/>
      <c r="M32" s="836"/>
      <c r="N32" s="836"/>
      <c r="O32" s="836"/>
      <c r="P32" s="837"/>
      <c r="Q32" s="838">
        <v>469</v>
      </c>
      <c r="R32" s="839"/>
      <c r="S32" s="839"/>
      <c r="T32" s="839"/>
      <c r="U32" s="839"/>
      <c r="V32" s="839">
        <v>291</v>
      </c>
      <c r="W32" s="839"/>
      <c r="X32" s="839"/>
      <c r="Y32" s="839"/>
      <c r="Z32" s="839"/>
      <c r="AA32" s="839">
        <v>178</v>
      </c>
      <c r="AB32" s="839"/>
      <c r="AC32" s="839"/>
      <c r="AD32" s="839"/>
      <c r="AE32" s="840"/>
      <c r="AF32" s="841">
        <v>1516</v>
      </c>
      <c r="AG32" s="842"/>
      <c r="AH32" s="842"/>
      <c r="AI32" s="842"/>
      <c r="AJ32" s="843"/>
      <c r="AK32" s="910">
        <v>5</v>
      </c>
      <c r="AL32" s="911"/>
      <c r="AM32" s="911"/>
      <c r="AN32" s="911"/>
      <c r="AO32" s="911"/>
      <c r="AP32" s="911">
        <v>145</v>
      </c>
      <c r="AQ32" s="911"/>
      <c r="AR32" s="911"/>
      <c r="AS32" s="911"/>
      <c r="AT32" s="911"/>
      <c r="AU32" s="911">
        <v>3</v>
      </c>
      <c r="AV32" s="911"/>
      <c r="AW32" s="911"/>
      <c r="AX32" s="911"/>
      <c r="AY32" s="911"/>
      <c r="AZ32" s="912"/>
      <c r="BA32" s="912"/>
      <c r="BB32" s="912"/>
      <c r="BC32" s="912"/>
      <c r="BD32" s="912"/>
      <c r="BE32" s="908" t="s">
        <v>400</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401</v>
      </c>
      <c r="C33" s="836"/>
      <c r="D33" s="836"/>
      <c r="E33" s="836"/>
      <c r="F33" s="836"/>
      <c r="G33" s="836"/>
      <c r="H33" s="836"/>
      <c r="I33" s="836"/>
      <c r="J33" s="836"/>
      <c r="K33" s="836"/>
      <c r="L33" s="836"/>
      <c r="M33" s="836"/>
      <c r="N33" s="836"/>
      <c r="O33" s="836"/>
      <c r="P33" s="837"/>
      <c r="Q33" s="838">
        <v>409</v>
      </c>
      <c r="R33" s="839"/>
      <c r="S33" s="839"/>
      <c r="T33" s="839"/>
      <c r="U33" s="839"/>
      <c r="V33" s="839">
        <v>396</v>
      </c>
      <c r="W33" s="839"/>
      <c r="X33" s="839"/>
      <c r="Y33" s="839"/>
      <c r="Z33" s="839"/>
      <c r="AA33" s="839">
        <v>13</v>
      </c>
      <c r="AB33" s="839"/>
      <c r="AC33" s="839"/>
      <c r="AD33" s="839"/>
      <c r="AE33" s="840"/>
      <c r="AF33" s="841">
        <v>13</v>
      </c>
      <c r="AG33" s="842"/>
      <c r="AH33" s="842"/>
      <c r="AI33" s="842"/>
      <c r="AJ33" s="843"/>
      <c r="AK33" s="910">
        <v>203</v>
      </c>
      <c r="AL33" s="911"/>
      <c r="AM33" s="911"/>
      <c r="AN33" s="911"/>
      <c r="AO33" s="911"/>
      <c r="AP33" s="911">
        <v>2603</v>
      </c>
      <c r="AQ33" s="911"/>
      <c r="AR33" s="911"/>
      <c r="AS33" s="911"/>
      <c r="AT33" s="911"/>
      <c r="AU33" s="911">
        <v>2593</v>
      </c>
      <c r="AV33" s="911"/>
      <c r="AW33" s="911"/>
      <c r="AX33" s="911"/>
      <c r="AY33" s="911"/>
      <c r="AZ33" s="912"/>
      <c r="BA33" s="912"/>
      <c r="BB33" s="912"/>
      <c r="BC33" s="912"/>
      <c r="BD33" s="912"/>
      <c r="BE33" s="908" t="s">
        <v>402</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403</v>
      </c>
      <c r="C34" s="836"/>
      <c r="D34" s="836"/>
      <c r="E34" s="836"/>
      <c r="F34" s="836"/>
      <c r="G34" s="836"/>
      <c r="H34" s="836"/>
      <c r="I34" s="836"/>
      <c r="J34" s="836"/>
      <c r="K34" s="836"/>
      <c r="L34" s="836"/>
      <c r="M34" s="836"/>
      <c r="N34" s="836"/>
      <c r="O34" s="836"/>
      <c r="P34" s="837"/>
      <c r="Q34" s="838">
        <v>334</v>
      </c>
      <c r="R34" s="839"/>
      <c r="S34" s="839"/>
      <c r="T34" s="839"/>
      <c r="U34" s="839"/>
      <c r="V34" s="839">
        <v>333</v>
      </c>
      <c r="W34" s="839"/>
      <c r="X34" s="839"/>
      <c r="Y34" s="839"/>
      <c r="Z34" s="839"/>
      <c r="AA34" s="839">
        <v>1</v>
      </c>
      <c r="AB34" s="839"/>
      <c r="AC34" s="839"/>
      <c r="AD34" s="839"/>
      <c r="AE34" s="840"/>
      <c r="AF34" s="841">
        <v>1</v>
      </c>
      <c r="AG34" s="842"/>
      <c r="AH34" s="842"/>
      <c r="AI34" s="842"/>
      <c r="AJ34" s="843"/>
      <c r="AK34" s="910">
        <v>154</v>
      </c>
      <c r="AL34" s="911"/>
      <c r="AM34" s="911"/>
      <c r="AN34" s="911"/>
      <c r="AO34" s="911"/>
      <c r="AP34" s="911">
        <v>2350</v>
      </c>
      <c r="AQ34" s="911"/>
      <c r="AR34" s="911"/>
      <c r="AS34" s="911"/>
      <c r="AT34" s="911"/>
      <c r="AU34" s="911">
        <v>2066</v>
      </c>
      <c r="AV34" s="911"/>
      <c r="AW34" s="911"/>
      <c r="AX34" s="911"/>
      <c r="AY34" s="911"/>
      <c r="AZ34" s="912"/>
      <c r="BA34" s="912"/>
      <c r="BB34" s="912"/>
      <c r="BC34" s="912"/>
      <c r="BD34" s="912"/>
      <c r="BE34" s="908" t="s">
        <v>404</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405</v>
      </c>
      <c r="C35" s="836"/>
      <c r="D35" s="836"/>
      <c r="E35" s="836"/>
      <c r="F35" s="836"/>
      <c r="G35" s="836"/>
      <c r="H35" s="836"/>
      <c r="I35" s="836"/>
      <c r="J35" s="836"/>
      <c r="K35" s="836"/>
      <c r="L35" s="836"/>
      <c r="M35" s="836"/>
      <c r="N35" s="836"/>
      <c r="O35" s="836"/>
      <c r="P35" s="837"/>
      <c r="Q35" s="838">
        <v>96</v>
      </c>
      <c r="R35" s="839"/>
      <c r="S35" s="839"/>
      <c r="T35" s="839"/>
      <c r="U35" s="839"/>
      <c r="V35" s="839">
        <v>53</v>
      </c>
      <c r="W35" s="839"/>
      <c r="X35" s="839"/>
      <c r="Y35" s="839"/>
      <c r="Z35" s="839"/>
      <c r="AA35" s="839">
        <v>43</v>
      </c>
      <c r="AB35" s="839"/>
      <c r="AC35" s="839"/>
      <c r="AD35" s="839"/>
      <c r="AE35" s="840"/>
      <c r="AF35" s="841">
        <v>46</v>
      </c>
      <c r="AG35" s="842"/>
      <c r="AH35" s="842"/>
      <c r="AI35" s="842"/>
      <c r="AJ35" s="843"/>
      <c r="AK35" s="910">
        <v>48</v>
      </c>
      <c r="AL35" s="911"/>
      <c r="AM35" s="911"/>
      <c r="AN35" s="911"/>
      <c r="AO35" s="911"/>
      <c r="AP35" s="911">
        <v>368</v>
      </c>
      <c r="AQ35" s="911"/>
      <c r="AR35" s="911"/>
      <c r="AS35" s="911"/>
      <c r="AT35" s="911"/>
      <c r="AU35" s="911">
        <v>17</v>
      </c>
      <c r="AV35" s="911"/>
      <c r="AW35" s="911"/>
      <c r="AX35" s="911"/>
      <c r="AY35" s="911"/>
      <c r="AZ35" s="912"/>
      <c r="BA35" s="912"/>
      <c r="BB35" s="912"/>
      <c r="BC35" s="912"/>
      <c r="BD35" s="912"/>
      <c r="BE35" s="908" t="s">
        <v>404</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406</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383</v>
      </c>
      <c r="B63" s="870" t="s">
        <v>407</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1724</v>
      </c>
      <c r="AG63" s="922"/>
      <c r="AH63" s="922"/>
      <c r="AI63" s="922"/>
      <c r="AJ63" s="923"/>
      <c r="AK63" s="924"/>
      <c r="AL63" s="919"/>
      <c r="AM63" s="919"/>
      <c r="AN63" s="919"/>
      <c r="AO63" s="919"/>
      <c r="AP63" s="922">
        <v>5466</v>
      </c>
      <c r="AQ63" s="922"/>
      <c r="AR63" s="922"/>
      <c r="AS63" s="922"/>
      <c r="AT63" s="922"/>
      <c r="AU63" s="922">
        <v>4679</v>
      </c>
      <c r="AV63" s="922"/>
      <c r="AW63" s="922"/>
      <c r="AX63" s="922"/>
      <c r="AY63" s="922"/>
      <c r="AZ63" s="926"/>
      <c r="BA63" s="926"/>
      <c r="BB63" s="926"/>
      <c r="BC63" s="926"/>
      <c r="BD63" s="926"/>
      <c r="BE63" s="927"/>
      <c r="BF63" s="927"/>
      <c r="BG63" s="927"/>
      <c r="BH63" s="927"/>
      <c r="BI63" s="928"/>
      <c r="BJ63" s="929" t="s">
        <v>408</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410</v>
      </c>
      <c r="B66" s="821"/>
      <c r="C66" s="821"/>
      <c r="D66" s="821"/>
      <c r="E66" s="821"/>
      <c r="F66" s="821"/>
      <c r="G66" s="821"/>
      <c r="H66" s="821"/>
      <c r="I66" s="821"/>
      <c r="J66" s="821"/>
      <c r="K66" s="821"/>
      <c r="L66" s="821"/>
      <c r="M66" s="821"/>
      <c r="N66" s="821"/>
      <c r="O66" s="821"/>
      <c r="P66" s="822"/>
      <c r="Q66" s="797" t="s">
        <v>387</v>
      </c>
      <c r="R66" s="798"/>
      <c r="S66" s="798"/>
      <c r="T66" s="798"/>
      <c r="U66" s="799"/>
      <c r="V66" s="797" t="s">
        <v>388</v>
      </c>
      <c r="W66" s="798"/>
      <c r="X66" s="798"/>
      <c r="Y66" s="798"/>
      <c r="Z66" s="799"/>
      <c r="AA66" s="797" t="s">
        <v>411</v>
      </c>
      <c r="AB66" s="798"/>
      <c r="AC66" s="798"/>
      <c r="AD66" s="798"/>
      <c r="AE66" s="799"/>
      <c r="AF66" s="932" t="s">
        <v>390</v>
      </c>
      <c r="AG66" s="893"/>
      <c r="AH66" s="893"/>
      <c r="AI66" s="893"/>
      <c r="AJ66" s="933"/>
      <c r="AK66" s="797" t="s">
        <v>391</v>
      </c>
      <c r="AL66" s="821"/>
      <c r="AM66" s="821"/>
      <c r="AN66" s="821"/>
      <c r="AO66" s="822"/>
      <c r="AP66" s="797" t="s">
        <v>392</v>
      </c>
      <c r="AQ66" s="798"/>
      <c r="AR66" s="798"/>
      <c r="AS66" s="798"/>
      <c r="AT66" s="799"/>
      <c r="AU66" s="797" t="s">
        <v>412</v>
      </c>
      <c r="AV66" s="798"/>
      <c r="AW66" s="798"/>
      <c r="AX66" s="798"/>
      <c r="AY66" s="799"/>
      <c r="AZ66" s="797" t="s">
        <v>371</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570</v>
      </c>
      <c r="C68" s="950"/>
      <c r="D68" s="950"/>
      <c r="E68" s="950"/>
      <c r="F68" s="950"/>
      <c r="G68" s="950"/>
      <c r="H68" s="950"/>
      <c r="I68" s="950"/>
      <c r="J68" s="950"/>
      <c r="K68" s="950"/>
      <c r="L68" s="950"/>
      <c r="M68" s="950"/>
      <c r="N68" s="950"/>
      <c r="O68" s="950"/>
      <c r="P68" s="951"/>
      <c r="Q68" s="952">
        <v>19218</v>
      </c>
      <c r="R68" s="946"/>
      <c r="S68" s="946"/>
      <c r="T68" s="946"/>
      <c r="U68" s="946"/>
      <c r="V68" s="946">
        <v>19195</v>
      </c>
      <c r="W68" s="946"/>
      <c r="X68" s="946"/>
      <c r="Y68" s="946"/>
      <c r="Z68" s="946"/>
      <c r="AA68" s="946">
        <v>23</v>
      </c>
      <c r="AB68" s="946"/>
      <c r="AC68" s="946"/>
      <c r="AD68" s="946"/>
      <c r="AE68" s="946"/>
      <c r="AF68" s="946">
        <v>23</v>
      </c>
      <c r="AG68" s="946"/>
      <c r="AH68" s="946"/>
      <c r="AI68" s="946"/>
      <c r="AJ68" s="946"/>
      <c r="AK68" s="946">
        <v>2868</v>
      </c>
      <c r="AL68" s="946"/>
      <c r="AM68" s="946"/>
      <c r="AN68" s="946"/>
      <c r="AO68" s="946"/>
      <c r="AP68" s="946" t="s">
        <v>568</v>
      </c>
      <c r="AQ68" s="946"/>
      <c r="AR68" s="946"/>
      <c r="AS68" s="946"/>
      <c r="AT68" s="946"/>
      <c r="AU68" s="946" t="s">
        <v>568</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571</v>
      </c>
      <c r="C69" s="954"/>
      <c r="D69" s="954"/>
      <c r="E69" s="954"/>
      <c r="F69" s="954"/>
      <c r="G69" s="954"/>
      <c r="H69" s="954"/>
      <c r="I69" s="954"/>
      <c r="J69" s="954"/>
      <c r="K69" s="954"/>
      <c r="L69" s="954"/>
      <c r="M69" s="954"/>
      <c r="N69" s="954"/>
      <c r="O69" s="954"/>
      <c r="P69" s="955"/>
      <c r="Q69" s="956">
        <v>163</v>
      </c>
      <c r="R69" s="911"/>
      <c r="S69" s="911"/>
      <c r="T69" s="911"/>
      <c r="U69" s="911"/>
      <c r="V69" s="911">
        <v>163</v>
      </c>
      <c r="W69" s="911"/>
      <c r="X69" s="911"/>
      <c r="Y69" s="911"/>
      <c r="Z69" s="911"/>
      <c r="AA69" s="911">
        <v>1</v>
      </c>
      <c r="AB69" s="911"/>
      <c r="AC69" s="911"/>
      <c r="AD69" s="911"/>
      <c r="AE69" s="911"/>
      <c r="AF69" s="911">
        <v>1</v>
      </c>
      <c r="AG69" s="911"/>
      <c r="AH69" s="911"/>
      <c r="AI69" s="911"/>
      <c r="AJ69" s="911"/>
      <c r="AK69" s="911">
        <v>43</v>
      </c>
      <c r="AL69" s="911"/>
      <c r="AM69" s="911"/>
      <c r="AN69" s="911"/>
      <c r="AO69" s="911"/>
      <c r="AP69" s="911" t="s">
        <v>568</v>
      </c>
      <c r="AQ69" s="911"/>
      <c r="AR69" s="911"/>
      <c r="AS69" s="911"/>
      <c r="AT69" s="911"/>
      <c r="AU69" s="911" t="s">
        <v>568</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572</v>
      </c>
      <c r="C70" s="954"/>
      <c r="D70" s="954"/>
      <c r="E70" s="954"/>
      <c r="F70" s="954"/>
      <c r="G70" s="954"/>
      <c r="H70" s="954"/>
      <c r="I70" s="954"/>
      <c r="J70" s="954"/>
      <c r="K70" s="954"/>
      <c r="L70" s="954"/>
      <c r="M70" s="954"/>
      <c r="N70" s="954"/>
      <c r="O70" s="954"/>
      <c r="P70" s="955"/>
      <c r="Q70" s="956">
        <v>596</v>
      </c>
      <c r="R70" s="911"/>
      <c r="S70" s="911"/>
      <c r="T70" s="911"/>
      <c r="U70" s="911"/>
      <c r="V70" s="911">
        <v>355</v>
      </c>
      <c r="W70" s="911"/>
      <c r="X70" s="911"/>
      <c r="Y70" s="911"/>
      <c r="Z70" s="911"/>
      <c r="AA70" s="911">
        <v>242</v>
      </c>
      <c r="AB70" s="911"/>
      <c r="AC70" s="911"/>
      <c r="AD70" s="911"/>
      <c r="AE70" s="911"/>
      <c r="AF70" s="911">
        <v>242</v>
      </c>
      <c r="AG70" s="911"/>
      <c r="AH70" s="911"/>
      <c r="AI70" s="911"/>
      <c r="AJ70" s="911"/>
      <c r="AK70" s="911" t="s">
        <v>568</v>
      </c>
      <c r="AL70" s="911"/>
      <c r="AM70" s="911"/>
      <c r="AN70" s="911"/>
      <c r="AO70" s="911"/>
      <c r="AP70" s="911" t="s">
        <v>568</v>
      </c>
      <c r="AQ70" s="911"/>
      <c r="AR70" s="911"/>
      <c r="AS70" s="911"/>
      <c r="AT70" s="911"/>
      <c r="AU70" s="911" t="s">
        <v>568</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573</v>
      </c>
      <c r="C71" s="954"/>
      <c r="D71" s="954"/>
      <c r="E71" s="954"/>
      <c r="F71" s="954"/>
      <c r="G71" s="954"/>
      <c r="H71" s="954"/>
      <c r="I71" s="954"/>
      <c r="J71" s="954"/>
      <c r="K71" s="954"/>
      <c r="L71" s="954"/>
      <c r="M71" s="954"/>
      <c r="N71" s="954"/>
      <c r="O71" s="954"/>
      <c r="P71" s="955"/>
      <c r="Q71" s="956">
        <v>997</v>
      </c>
      <c r="R71" s="911"/>
      <c r="S71" s="911"/>
      <c r="T71" s="911"/>
      <c r="U71" s="911"/>
      <c r="V71" s="911">
        <v>988</v>
      </c>
      <c r="W71" s="911"/>
      <c r="X71" s="911"/>
      <c r="Y71" s="911"/>
      <c r="Z71" s="911"/>
      <c r="AA71" s="911">
        <v>9</v>
      </c>
      <c r="AB71" s="911"/>
      <c r="AC71" s="911"/>
      <c r="AD71" s="911"/>
      <c r="AE71" s="911"/>
      <c r="AF71" s="911">
        <v>9</v>
      </c>
      <c r="AG71" s="911"/>
      <c r="AH71" s="911"/>
      <c r="AI71" s="911"/>
      <c r="AJ71" s="911"/>
      <c r="AK71" s="911" t="s">
        <v>584</v>
      </c>
      <c r="AL71" s="911"/>
      <c r="AM71" s="911"/>
      <c r="AN71" s="911"/>
      <c r="AO71" s="911"/>
      <c r="AP71" s="911" t="s">
        <v>568</v>
      </c>
      <c r="AQ71" s="911"/>
      <c r="AR71" s="911"/>
      <c r="AS71" s="911"/>
      <c r="AT71" s="911"/>
      <c r="AU71" s="911" t="s">
        <v>568</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574</v>
      </c>
      <c r="C72" s="954"/>
      <c r="D72" s="954"/>
      <c r="E72" s="954"/>
      <c r="F72" s="954"/>
      <c r="G72" s="954"/>
      <c r="H72" s="954"/>
      <c r="I72" s="954"/>
      <c r="J72" s="954"/>
      <c r="K72" s="954"/>
      <c r="L72" s="954"/>
      <c r="M72" s="954"/>
      <c r="N72" s="954"/>
      <c r="O72" s="954"/>
      <c r="P72" s="955"/>
      <c r="Q72" s="956">
        <v>330370</v>
      </c>
      <c r="R72" s="911"/>
      <c r="S72" s="911"/>
      <c r="T72" s="911"/>
      <c r="U72" s="911"/>
      <c r="V72" s="911">
        <v>323172</v>
      </c>
      <c r="W72" s="911"/>
      <c r="X72" s="911"/>
      <c r="Y72" s="911"/>
      <c r="Z72" s="911"/>
      <c r="AA72" s="911">
        <v>7198</v>
      </c>
      <c r="AB72" s="911"/>
      <c r="AC72" s="911"/>
      <c r="AD72" s="911"/>
      <c r="AE72" s="911"/>
      <c r="AF72" s="911">
        <v>7198</v>
      </c>
      <c r="AG72" s="911"/>
      <c r="AH72" s="911"/>
      <c r="AI72" s="911"/>
      <c r="AJ72" s="911"/>
      <c r="AK72" s="911">
        <v>2219</v>
      </c>
      <c r="AL72" s="911"/>
      <c r="AM72" s="911"/>
      <c r="AN72" s="911"/>
      <c r="AO72" s="911"/>
      <c r="AP72" s="911" t="s">
        <v>568</v>
      </c>
      <c r="AQ72" s="911"/>
      <c r="AR72" s="911"/>
      <c r="AS72" s="911"/>
      <c r="AT72" s="911"/>
      <c r="AU72" s="911" t="s">
        <v>568</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575</v>
      </c>
      <c r="C73" s="954"/>
      <c r="D73" s="954"/>
      <c r="E73" s="954"/>
      <c r="F73" s="954"/>
      <c r="G73" s="954"/>
      <c r="H73" s="954"/>
      <c r="I73" s="954"/>
      <c r="J73" s="954"/>
      <c r="K73" s="954"/>
      <c r="L73" s="954"/>
      <c r="M73" s="954"/>
      <c r="N73" s="954"/>
      <c r="O73" s="954"/>
      <c r="P73" s="955"/>
      <c r="Q73" s="956">
        <v>4386</v>
      </c>
      <c r="R73" s="911"/>
      <c r="S73" s="911"/>
      <c r="T73" s="911"/>
      <c r="U73" s="911"/>
      <c r="V73" s="911">
        <v>4267</v>
      </c>
      <c r="W73" s="911"/>
      <c r="X73" s="911"/>
      <c r="Y73" s="911"/>
      <c r="Z73" s="911"/>
      <c r="AA73" s="911">
        <v>119</v>
      </c>
      <c r="AB73" s="911"/>
      <c r="AC73" s="911"/>
      <c r="AD73" s="911"/>
      <c r="AE73" s="911"/>
      <c r="AF73" s="911">
        <v>119</v>
      </c>
      <c r="AG73" s="911"/>
      <c r="AH73" s="911"/>
      <c r="AI73" s="911"/>
      <c r="AJ73" s="911"/>
      <c r="AK73" s="911">
        <v>20</v>
      </c>
      <c r="AL73" s="911"/>
      <c r="AM73" s="911"/>
      <c r="AN73" s="911"/>
      <c r="AO73" s="911"/>
      <c r="AP73" s="911">
        <v>813</v>
      </c>
      <c r="AQ73" s="911"/>
      <c r="AR73" s="911"/>
      <c r="AS73" s="911"/>
      <c r="AT73" s="911"/>
      <c r="AU73" s="911">
        <v>60</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576</v>
      </c>
      <c r="C74" s="954"/>
      <c r="D74" s="954"/>
      <c r="E74" s="954"/>
      <c r="F74" s="954"/>
      <c r="G74" s="954"/>
      <c r="H74" s="954"/>
      <c r="I74" s="954"/>
      <c r="J74" s="954"/>
      <c r="K74" s="954"/>
      <c r="L74" s="954"/>
      <c r="M74" s="954"/>
      <c r="N74" s="954"/>
      <c r="O74" s="954"/>
      <c r="P74" s="955"/>
      <c r="Q74" s="956">
        <v>203</v>
      </c>
      <c r="R74" s="911"/>
      <c r="S74" s="911"/>
      <c r="T74" s="911"/>
      <c r="U74" s="911"/>
      <c r="V74" s="911">
        <v>192</v>
      </c>
      <c r="W74" s="911"/>
      <c r="X74" s="911"/>
      <c r="Y74" s="911"/>
      <c r="Z74" s="911"/>
      <c r="AA74" s="911">
        <v>11</v>
      </c>
      <c r="AB74" s="911"/>
      <c r="AC74" s="911"/>
      <c r="AD74" s="911"/>
      <c r="AE74" s="911"/>
      <c r="AF74" s="911">
        <v>11</v>
      </c>
      <c r="AG74" s="911"/>
      <c r="AH74" s="911"/>
      <c r="AI74" s="911"/>
      <c r="AJ74" s="911"/>
      <c r="AK74" s="911">
        <v>1</v>
      </c>
      <c r="AL74" s="911"/>
      <c r="AM74" s="911"/>
      <c r="AN74" s="911"/>
      <c r="AO74" s="911"/>
      <c r="AP74" s="911">
        <v>245</v>
      </c>
      <c r="AQ74" s="911"/>
      <c r="AR74" s="911"/>
      <c r="AS74" s="911"/>
      <c r="AT74" s="911"/>
      <c r="AU74" s="911">
        <v>8</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577</v>
      </c>
      <c r="C75" s="954"/>
      <c r="D75" s="954"/>
      <c r="E75" s="954"/>
      <c r="F75" s="954"/>
      <c r="G75" s="954"/>
      <c r="H75" s="954"/>
      <c r="I75" s="954"/>
      <c r="J75" s="954"/>
      <c r="K75" s="954"/>
      <c r="L75" s="954"/>
      <c r="M75" s="954"/>
      <c r="N75" s="954"/>
      <c r="O75" s="954"/>
      <c r="P75" s="955"/>
      <c r="Q75" s="959">
        <v>5</v>
      </c>
      <c r="R75" s="960"/>
      <c r="S75" s="960"/>
      <c r="T75" s="960"/>
      <c r="U75" s="910"/>
      <c r="V75" s="961">
        <v>5</v>
      </c>
      <c r="W75" s="960"/>
      <c r="X75" s="960"/>
      <c r="Y75" s="960"/>
      <c r="Z75" s="910"/>
      <c r="AA75" s="961">
        <v>0</v>
      </c>
      <c r="AB75" s="960"/>
      <c r="AC75" s="960"/>
      <c r="AD75" s="960"/>
      <c r="AE75" s="910"/>
      <c r="AF75" s="961">
        <v>0</v>
      </c>
      <c r="AG75" s="960"/>
      <c r="AH75" s="960"/>
      <c r="AI75" s="960"/>
      <c r="AJ75" s="910"/>
      <c r="AK75" s="961" t="s">
        <v>585</v>
      </c>
      <c r="AL75" s="960"/>
      <c r="AM75" s="960"/>
      <c r="AN75" s="960"/>
      <c r="AO75" s="910"/>
      <c r="AP75" s="961" t="s">
        <v>568</v>
      </c>
      <c r="AQ75" s="960"/>
      <c r="AR75" s="960"/>
      <c r="AS75" s="960"/>
      <c r="AT75" s="910"/>
      <c r="AU75" s="961" t="s">
        <v>568</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578</v>
      </c>
      <c r="C76" s="954"/>
      <c r="D76" s="954"/>
      <c r="E76" s="954"/>
      <c r="F76" s="954"/>
      <c r="G76" s="954"/>
      <c r="H76" s="954"/>
      <c r="I76" s="954"/>
      <c r="J76" s="954"/>
      <c r="K76" s="954"/>
      <c r="L76" s="954"/>
      <c r="M76" s="954"/>
      <c r="N76" s="954"/>
      <c r="O76" s="954"/>
      <c r="P76" s="955"/>
      <c r="Q76" s="959">
        <v>63</v>
      </c>
      <c r="R76" s="960"/>
      <c r="S76" s="960"/>
      <c r="T76" s="960"/>
      <c r="U76" s="910"/>
      <c r="V76" s="961">
        <v>60</v>
      </c>
      <c r="W76" s="960"/>
      <c r="X76" s="960"/>
      <c r="Y76" s="960"/>
      <c r="Z76" s="910"/>
      <c r="AA76" s="961">
        <v>3</v>
      </c>
      <c r="AB76" s="960"/>
      <c r="AC76" s="960"/>
      <c r="AD76" s="960"/>
      <c r="AE76" s="910"/>
      <c r="AF76" s="961">
        <v>3</v>
      </c>
      <c r="AG76" s="960"/>
      <c r="AH76" s="960"/>
      <c r="AI76" s="960"/>
      <c r="AJ76" s="910"/>
      <c r="AK76" s="961" t="s">
        <v>568</v>
      </c>
      <c r="AL76" s="960"/>
      <c r="AM76" s="960"/>
      <c r="AN76" s="960"/>
      <c r="AO76" s="910"/>
      <c r="AP76" s="961" t="s">
        <v>568</v>
      </c>
      <c r="AQ76" s="960"/>
      <c r="AR76" s="960"/>
      <c r="AS76" s="960"/>
      <c r="AT76" s="910"/>
      <c r="AU76" s="961" t="s">
        <v>568</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579</v>
      </c>
      <c r="C77" s="954"/>
      <c r="D77" s="954"/>
      <c r="E77" s="954"/>
      <c r="F77" s="954"/>
      <c r="G77" s="954"/>
      <c r="H77" s="954"/>
      <c r="I77" s="954"/>
      <c r="J77" s="954"/>
      <c r="K77" s="954"/>
      <c r="L77" s="954"/>
      <c r="M77" s="954"/>
      <c r="N77" s="954"/>
      <c r="O77" s="954"/>
      <c r="P77" s="955"/>
      <c r="Q77" s="959">
        <v>288</v>
      </c>
      <c r="R77" s="960"/>
      <c r="S77" s="960"/>
      <c r="T77" s="960"/>
      <c r="U77" s="910"/>
      <c r="V77" s="961">
        <v>255</v>
      </c>
      <c r="W77" s="960"/>
      <c r="X77" s="960"/>
      <c r="Y77" s="960"/>
      <c r="Z77" s="910"/>
      <c r="AA77" s="961">
        <v>33</v>
      </c>
      <c r="AB77" s="960"/>
      <c r="AC77" s="960"/>
      <c r="AD77" s="960"/>
      <c r="AE77" s="910"/>
      <c r="AF77" s="961">
        <v>33</v>
      </c>
      <c r="AG77" s="960"/>
      <c r="AH77" s="960"/>
      <c r="AI77" s="960"/>
      <c r="AJ77" s="910"/>
      <c r="AK77" s="961" t="s">
        <v>568</v>
      </c>
      <c r="AL77" s="960"/>
      <c r="AM77" s="960"/>
      <c r="AN77" s="960"/>
      <c r="AO77" s="910"/>
      <c r="AP77" s="961" t="s">
        <v>568</v>
      </c>
      <c r="AQ77" s="960"/>
      <c r="AR77" s="960"/>
      <c r="AS77" s="960"/>
      <c r="AT77" s="910"/>
      <c r="AU77" s="961" t="s">
        <v>568</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t="s">
        <v>580</v>
      </c>
      <c r="C78" s="954"/>
      <c r="D78" s="954"/>
      <c r="E78" s="954"/>
      <c r="F78" s="954"/>
      <c r="G78" s="954"/>
      <c r="H78" s="954"/>
      <c r="I78" s="954"/>
      <c r="J78" s="954"/>
      <c r="K78" s="954"/>
      <c r="L78" s="954"/>
      <c r="M78" s="954"/>
      <c r="N78" s="954"/>
      <c r="O78" s="954"/>
      <c r="P78" s="955"/>
      <c r="Q78" s="956">
        <v>199</v>
      </c>
      <c r="R78" s="911"/>
      <c r="S78" s="911"/>
      <c r="T78" s="911"/>
      <c r="U78" s="911"/>
      <c r="V78" s="911">
        <v>157</v>
      </c>
      <c r="W78" s="911"/>
      <c r="X78" s="911"/>
      <c r="Y78" s="911"/>
      <c r="Z78" s="911"/>
      <c r="AA78" s="911">
        <v>42</v>
      </c>
      <c r="AB78" s="911"/>
      <c r="AC78" s="911"/>
      <c r="AD78" s="911"/>
      <c r="AE78" s="911"/>
      <c r="AF78" s="911">
        <v>42</v>
      </c>
      <c r="AG78" s="911"/>
      <c r="AH78" s="911"/>
      <c r="AI78" s="911"/>
      <c r="AJ78" s="911"/>
      <c r="AK78" s="911" t="s">
        <v>568</v>
      </c>
      <c r="AL78" s="911"/>
      <c r="AM78" s="911"/>
      <c r="AN78" s="911"/>
      <c r="AO78" s="911"/>
      <c r="AP78" s="911" t="s">
        <v>568</v>
      </c>
      <c r="AQ78" s="911"/>
      <c r="AR78" s="911"/>
      <c r="AS78" s="911"/>
      <c r="AT78" s="911"/>
      <c r="AU78" s="911" t="s">
        <v>568</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t="s">
        <v>581</v>
      </c>
      <c r="C79" s="954"/>
      <c r="D79" s="954"/>
      <c r="E79" s="954"/>
      <c r="F79" s="954"/>
      <c r="G79" s="954"/>
      <c r="H79" s="954"/>
      <c r="I79" s="954"/>
      <c r="J79" s="954"/>
      <c r="K79" s="954"/>
      <c r="L79" s="954"/>
      <c r="M79" s="954"/>
      <c r="N79" s="954"/>
      <c r="O79" s="954"/>
      <c r="P79" s="955"/>
      <c r="Q79" s="956">
        <v>2015</v>
      </c>
      <c r="R79" s="911"/>
      <c r="S79" s="911"/>
      <c r="T79" s="911"/>
      <c r="U79" s="911"/>
      <c r="V79" s="911">
        <v>1821</v>
      </c>
      <c r="W79" s="911"/>
      <c r="X79" s="911"/>
      <c r="Y79" s="911"/>
      <c r="Z79" s="911"/>
      <c r="AA79" s="911">
        <v>194</v>
      </c>
      <c r="AB79" s="911"/>
      <c r="AC79" s="911"/>
      <c r="AD79" s="911"/>
      <c r="AE79" s="911"/>
      <c r="AF79" s="911">
        <v>194</v>
      </c>
      <c r="AG79" s="911"/>
      <c r="AH79" s="911"/>
      <c r="AI79" s="911"/>
      <c r="AJ79" s="911"/>
      <c r="AK79" s="911">
        <v>114</v>
      </c>
      <c r="AL79" s="911"/>
      <c r="AM79" s="911"/>
      <c r="AN79" s="911"/>
      <c r="AO79" s="911"/>
      <c r="AP79" s="911" t="s">
        <v>568</v>
      </c>
      <c r="AQ79" s="911"/>
      <c r="AR79" s="911"/>
      <c r="AS79" s="911"/>
      <c r="AT79" s="911"/>
      <c r="AU79" s="911" t="s">
        <v>568</v>
      </c>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t="s">
        <v>582</v>
      </c>
      <c r="C80" s="954"/>
      <c r="D80" s="954"/>
      <c r="E80" s="954"/>
      <c r="F80" s="954"/>
      <c r="G80" s="954"/>
      <c r="H80" s="954"/>
      <c r="I80" s="954"/>
      <c r="J80" s="954"/>
      <c r="K80" s="954"/>
      <c r="L80" s="954"/>
      <c r="M80" s="954"/>
      <c r="N80" s="954"/>
      <c r="O80" s="954"/>
      <c r="P80" s="955"/>
      <c r="Q80" s="956">
        <v>131</v>
      </c>
      <c r="R80" s="911"/>
      <c r="S80" s="911"/>
      <c r="T80" s="911"/>
      <c r="U80" s="911"/>
      <c r="V80" s="911">
        <v>114</v>
      </c>
      <c r="W80" s="911"/>
      <c r="X80" s="911"/>
      <c r="Y80" s="911"/>
      <c r="Z80" s="911"/>
      <c r="AA80" s="911">
        <v>17</v>
      </c>
      <c r="AB80" s="911"/>
      <c r="AC80" s="911"/>
      <c r="AD80" s="911"/>
      <c r="AE80" s="911"/>
      <c r="AF80" s="911">
        <v>17</v>
      </c>
      <c r="AG80" s="911"/>
      <c r="AH80" s="911"/>
      <c r="AI80" s="911"/>
      <c r="AJ80" s="911"/>
      <c r="AK80" s="911" t="s">
        <v>568</v>
      </c>
      <c r="AL80" s="911"/>
      <c r="AM80" s="911"/>
      <c r="AN80" s="911"/>
      <c r="AO80" s="911"/>
      <c r="AP80" s="911" t="s">
        <v>568</v>
      </c>
      <c r="AQ80" s="911"/>
      <c r="AR80" s="911"/>
      <c r="AS80" s="911"/>
      <c r="AT80" s="911"/>
      <c r="AU80" s="911" t="s">
        <v>568</v>
      </c>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t="s">
        <v>583</v>
      </c>
      <c r="C81" s="954"/>
      <c r="D81" s="954"/>
      <c r="E81" s="954"/>
      <c r="F81" s="954"/>
      <c r="G81" s="954"/>
      <c r="H81" s="954"/>
      <c r="I81" s="954"/>
      <c r="J81" s="954"/>
      <c r="K81" s="954"/>
      <c r="L81" s="954"/>
      <c r="M81" s="954"/>
      <c r="N81" s="954"/>
      <c r="O81" s="954"/>
      <c r="P81" s="955"/>
      <c r="Q81" s="956">
        <v>160</v>
      </c>
      <c r="R81" s="911"/>
      <c r="S81" s="911"/>
      <c r="T81" s="911"/>
      <c r="U81" s="911"/>
      <c r="V81" s="911">
        <v>110</v>
      </c>
      <c r="W81" s="911"/>
      <c r="X81" s="911"/>
      <c r="Y81" s="911"/>
      <c r="Z81" s="911"/>
      <c r="AA81" s="911">
        <v>50</v>
      </c>
      <c r="AB81" s="911"/>
      <c r="AC81" s="911"/>
      <c r="AD81" s="911"/>
      <c r="AE81" s="911"/>
      <c r="AF81" s="911">
        <v>50</v>
      </c>
      <c r="AG81" s="911"/>
      <c r="AH81" s="911"/>
      <c r="AI81" s="911"/>
      <c r="AJ81" s="911"/>
      <c r="AK81" s="911" t="s">
        <v>568</v>
      </c>
      <c r="AL81" s="911"/>
      <c r="AM81" s="911"/>
      <c r="AN81" s="911"/>
      <c r="AO81" s="911"/>
      <c r="AP81" s="911" t="s">
        <v>568</v>
      </c>
      <c r="AQ81" s="911"/>
      <c r="AR81" s="911"/>
      <c r="AS81" s="911"/>
      <c r="AT81" s="911"/>
      <c r="AU81" s="911" t="s">
        <v>568</v>
      </c>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383</v>
      </c>
      <c r="B88" s="870" t="s">
        <v>413</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7942</v>
      </c>
      <c r="AG88" s="922"/>
      <c r="AH88" s="922"/>
      <c r="AI88" s="922"/>
      <c r="AJ88" s="922"/>
      <c r="AK88" s="919"/>
      <c r="AL88" s="919"/>
      <c r="AM88" s="919"/>
      <c r="AN88" s="919"/>
      <c r="AO88" s="919"/>
      <c r="AP88" s="922">
        <v>1058</v>
      </c>
      <c r="AQ88" s="922"/>
      <c r="AR88" s="922"/>
      <c r="AS88" s="922"/>
      <c r="AT88" s="922"/>
      <c r="AU88" s="922">
        <v>68</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870" t="s">
        <v>414</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55</v>
      </c>
      <c r="CS102" s="930"/>
      <c r="CT102" s="930"/>
      <c r="CU102" s="930"/>
      <c r="CV102" s="973"/>
      <c r="CW102" s="972" t="s">
        <v>568</v>
      </c>
      <c r="CX102" s="930"/>
      <c r="CY102" s="930"/>
      <c r="CZ102" s="930"/>
      <c r="DA102" s="973"/>
      <c r="DB102" s="972" t="s">
        <v>568</v>
      </c>
      <c r="DC102" s="930"/>
      <c r="DD102" s="930"/>
      <c r="DE102" s="930"/>
      <c r="DF102" s="973"/>
      <c r="DG102" s="972" t="s">
        <v>568</v>
      </c>
      <c r="DH102" s="930"/>
      <c r="DI102" s="930"/>
      <c r="DJ102" s="930"/>
      <c r="DK102" s="973"/>
      <c r="DL102" s="972" t="s">
        <v>568</v>
      </c>
      <c r="DM102" s="930"/>
      <c r="DN102" s="930"/>
      <c r="DO102" s="930"/>
      <c r="DP102" s="973"/>
      <c r="DQ102" s="972" t="s">
        <v>568</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415</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416</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419</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420</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421</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422</v>
      </c>
      <c r="AB109" s="975"/>
      <c r="AC109" s="975"/>
      <c r="AD109" s="975"/>
      <c r="AE109" s="976"/>
      <c r="AF109" s="974" t="s">
        <v>303</v>
      </c>
      <c r="AG109" s="975"/>
      <c r="AH109" s="975"/>
      <c r="AI109" s="975"/>
      <c r="AJ109" s="976"/>
      <c r="AK109" s="974" t="s">
        <v>302</v>
      </c>
      <c r="AL109" s="975"/>
      <c r="AM109" s="975"/>
      <c r="AN109" s="975"/>
      <c r="AO109" s="976"/>
      <c r="AP109" s="974" t="s">
        <v>423</v>
      </c>
      <c r="AQ109" s="975"/>
      <c r="AR109" s="975"/>
      <c r="AS109" s="975"/>
      <c r="AT109" s="977"/>
      <c r="AU109" s="994" t="s">
        <v>421</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422</v>
      </c>
      <c r="BR109" s="975"/>
      <c r="BS109" s="975"/>
      <c r="BT109" s="975"/>
      <c r="BU109" s="976"/>
      <c r="BV109" s="974" t="s">
        <v>303</v>
      </c>
      <c r="BW109" s="975"/>
      <c r="BX109" s="975"/>
      <c r="BY109" s="975"/>
      <c r="BZ109" s="976"/>
      <c r="CA109" s="974" t="s">
        <v>302</v>
      </c>
      <c r="CB109" s="975"/>
      <c r="CC109" s="975"/>
      <c r="CD109" s="975"/>
      <c r="CE109" s="976"/>
      <c r="CF109" s="995" t="s">
        <v>423</v>
      </c>
      <c r="CG109" s="995"/>
      <c r="CH109" s="995"/>
      <c r="CI109" s="995"/>
      <c r="CJ109" s="995"/>
      <c r="CK109" s="974" t="s">
        <v>424</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422</v>
      </c>
      <c r="DH109" s="975"/>
      <c r="DI109" s="975"/>
      <c r="DJ109" s="975"/>
      <c r="DK109" s="976"/>
      <c r="DL109" s="974" t="s">
        <v>303</v>
      </c>
      <c r="DM109" s="975"/>
      <c r="DN109" s="975"/>
      <c r="DO109" s="975"/>
      <c r="DP109" s="976"/>
      <c r="DQ109" s="974" t="s">
        <v>302</v>
      </c>
      <c r="DR109" s="975"/>
      <c r="DS109" s="975"/>
      <c r="DT109" s="975"/>
      <c r="DU109" s="976"/>
      <c r="DV109" s="974" t="s">
        <v>423</v>
      </c>
      <c r="DW109" s="975"/>
      <c r="DX109" s="975"/>
      <c r="DY109" s="975"/>
      <c r="DZ109" s="977"/>
    </row>
    <row r="110" spans="1:131" s="246" customFormat="1" ht="26.25" customHeight="1" x14ac:dyDescent="0.15">
      <c r="A110" s="978" t="s">
        <v>425</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534686</v>
      </c>
      <c r="AB110" s="982"/>
      <c r="AC110" s="982"/>
      <c r="AD110" s="982"/>
      <c r="AE110" s="983"/>
      <c r="AF110" s="984">
        <v>553410</v>
      </c>
      <c r="AG110" s="982"/>
      <c r="AH110" s="982"/>
      <c r="AI110" s="982"/>
      <c r="AJ110" s="983"/>
      <c r="AK110" s="984">
        <v>574920</v>
      </c>
      <c r="AL110" s="982"/>
      <c r="AM110" s="982"/>
      <c r="AN110" s="982"/>
      <c r="AO110" s="983"/>
      <c r="AP110" s="985">
        <v>12.4</v>
      </c>
      <c r="AQ110" s="986"/>
      <c r="AR110" s="986"/>
      <c r="AS110" s="986"/>
      <c r="AT110" s="987"/>
      <c r="AU110" s="988" t="s">
        <v>71</v>
      </c>
      <c r="AV110" s="989"/>
      <c r="AW110" s="989"/>
      <c r="AX110" s="989"/>
      <c r="AY110" s="989"/>
      <c r="AZ110" s="1030" t="s">
        <v>426</v>
      </c>
      <c r="BA110" s="979"/>
      <c r="BB110" s="979"/>
      <c r="BC110" s="979"/>
      <c r="BD110" s="979"/>
      <c r="BE110" s="979"/>
      <c r="BF110" s="979"/>
      <c r="BG110" s="979"/>
      <c r="BH110" s="979"/>
      <c r="BI110" s="979"/>
      <c r="BJ110" s="979"/>
      <c r="BK110" s="979"/>
      <c r="BL110" s="979"/>
      <c r="BM110" s="979"/>
      <c r="BN110" s="979"/>
      <c r="BO110" s="979"/>
      <c r="BP110" s="980"/>
      <c r="BQ110" s="1016">
        <v>7289436</v>
      </c>
      <c r="BR110" s="1017"/>
      <c r="BS110" s="1017"/>
      <c r="BT110" s="1017"/>
      <c r="BU110" s="1017"/>
      <c r="BV110" s="1017">
        <v>7116694</v>
      </c>
      <c r="BW110" s="1017"/>
      <c r="BX110" s="1017"/>
      <c r="BY110" s="1017"/>
      <c r="BZ110" s="1017"/>
      <c r="CA110" s="1017">
        <v>7078861</v>
      </c>
      <c r="CB110" s="1017"/>
      <c r="CC110" s="1017"/>
      <c r="CD110" s="1017"/>
      <c r="CE110" s="1017"/>
      <c r="CF110" s="1031">
        <v>153</v>
      </c>
      <c r="CG110" s="1032"/>
      <c r="CH110" s="1032"/>
      <c r="CI110" s="1032"/>
      <c r="CJ110" s="1032"/>
      <c r="CK110" s="1033" t="s">
        <v>427</v>
      </c>
      <c r="CL110" s="1034"/>
      <c r="CM110" s="1013" t="s">
        <v>428</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173</v>
      </c>
      <c r="DH110" s="1017"/>
      <c r="DI110" s="1017"/>
      <c r="DJ110" s="1017"/>
      <c r="DK110" s="1017"/>
      <c r="DL110" s="1017" t="s">
        <v>173</v>
      </c>
      <c r="DM110" s="1017"/>
      <c r="DN110" s="1017"/>
      <c r="DO110" s="1017"/>
      <c r="DP110" s="1017"/>
      <c r="DQ110" s="1017" t="s">
        <v>173</v>
      </c>
      <c r="DR110" s="1017"/>
      <c r="DS110" s="1017"/>
      <c r="DT110" s="1017"/>
      <c r="DU110" s="1017"/>
      <c r="DV110" s="1018" t="s">
        <v>173</v>
      </c>
      <c r="DW110" s="1018"/>
      <c r="DX110" s="1018"/>
      <c r="DY110" s="1018"/>
      <c r="DZ110" s="1019"/>
    </row>
    <row r="111" spans="1:131" s="246" customFormat="1" ht="26.25" customHeight="1" x14ac:dyDescent="0.15">
      <c r="A111" s="1020" t="s">
        <v>429</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173</v>
      </c>
      <c r="AB111" s="1024"/>
      <c r="AC111" s="1024"/>
      <c r="AD111" s="1024"/>
      <c r="AE111" s="1025"/>
      <c r="AF111" s="1026" t="s">
        <v>173</v>
      </c>
      <c r="AG111" s="1024"/>
      <c r="AH111" s="1024"/>
      <c r="AI111" s="1024"/>
      <c r="AJ111" s="1025"/>
      <c r="AK111" s="1026" t="s">
        <v>173</v>
      </c>
      <c r="AL111" s="1024"/>
      <c r="AM111" s="1024"/>
      <c r="AN111" s="1024"/>
      <c r="AO111" s="1025"/>
      <c r="AP111" s="1027" t="s">
        <v>173</v>
      </c>
      <c r="AQ111" s="1028"/>
      <c r="AR111" s="1028"/>
      <c r="AS111" s="1028"/>
      <c r="AT111" s="1029"/>
      <c r="AU111" s="990"/>
      <c r="AV111" s="991"/>
      <c r="AW111" s="991"/>
      <c r="AX111" s="991"/>
      <c r="AY111" s="991"/>
      <c r="AZ111" s="1039" t="s">
        <v>430</v>
      </c>
      <c r="BA111" s="1040"/>
      <c r="BB111" s="1040"/>
      <c r="BC111" s="1040"/>
      <c r="BD111" s="1040"/>
      <c r="BE111" s="1040"/>
      <c r="BF111" s="1040"/>
      <c r="BG111" s="1040"/>
      <c r="BH111" s="1040"/>
      <c r="BI111" s="1040"/>
      <c r="BJ111" s="1040"/>
      <c r="BK111" s="1040"/>
      <c r="BL111" s="1040"/>
      <c r="BM111" s="1040"/>
      <c r="BN111" s="1040"/>
      <c r="BO111" s="1040"/>
      <c r="BP111" s="1041"/>
      <c r="BQ111" s="1009">
        <v>389742</v>
      </c>
      <c r="BR111" s="1010"/>
      <c r="BS111" s="1010"/>
      <c r="BT111" s="1010"/>
      <c r="BU111" s="1010"/>
      <c r="BV111" s="1010">
        <v>360841</v>
      </c>
      <c r="BW111" s="1010"/>
      <c r="BX111" s="1010"/>
      <c r="BY111" s="1010"/>
      <c r="BZ111" s="1010"/>
      <c r="CA111" s="1010">
        <v>360837</v>
      </c>
      <c r="CB111" s="1010"/>
      <c r="CC111" s="1010"/>
      <c r="CD111" s="1010"/>
      <c r="CE111" s="1010"/>
      <c r="CF111" s="1004">
        <v>7.8</v>
      </c>
      <c r="CG111" s="1005"/>
      <c r="CH111" s="1005"/>
      <c r="CI111" s="1005"/>
      <c r="CJ111" s="1005"/>
      <c r="CK111" s="1035"/>
      <c r="CL111" s="1036"/>
      <c r="CM111" s="1006" t="s">
        <v>431</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173</v>
      </c>
      <c r="DH111" s="1010"/>
      <c r="DI111" s="1010"/>
      <c r="DJ111" s="1010"/>
      <c r="DK111" s="1010"/>
      <c r="DL111" s="1010" t="s">
        <v>173</v>
      </c>
      <c r="DM111" s="1010"/>
      <c r="DN111" s="1010"/>
      <c r="DO111" s="1010"/>
      <c r="DP111" s="1010"/>
      <c r="DQ111" s="1010" t="s">
        <v>173</v>
      </c>
      <c r="DR111" s="1010"/>
      <c r="DS111" s="1010"/>
      <c r="DT111" s="1010"/>
      <c r="DU111" s="1010"/>
      <c r="DV111" s="1011" t="s">
        <v>173</v>
      </c>
      <c r="DW111" s="1011"/>
      <c r="DX111" s="1011"/>
      <c r="DY111" s="1011"/>
      <c r="DZ111" s="1012"/>
    </row>
    <row r="112" spans="1:131" s="246" customFormat="1" ht="26.25" customHeight="1" x14ac:dyDescent="0.15">
      <c r="A112" s="1042" t="s">
        <v>432</v>
      </c>
      <c r="B112" s="1043"/>
      <c r="C112" s="1040" t="s">
        <v>433</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173</v>
      </c>
      <c r="AB112" s="1049"/>
      <c r="AC112" s="1049"/>
      <c r="AD112" s="1049"/>
      <c r="AE112" s="1050"/>
      <c r="AF112" s="1051" t="s">
        <v>173</v>
      </c>
      <c r="AG112" s="1049"/>
      <c r="AH112" s="1049"/>
      <c r="AI112" s="1049"/>
      <c r="AJ112" s="1050"/>
      <c r="AK112" s="1051" t="s">
        <v>173</v>
      </c>
      <c r="AL112" s="1049"/>
      <c r="AM112" s="1049"/>
      <c r="AN112" s="1049"/>
      <c r="AO112" s="1050"/>
      <c r="AP112" s="1052" t="s">
        <v>173</v>
      </c>
      <c r="AQ112" s="1053"/>
      <c r="AR112" s="1053"/>
      <c r="AS112" s="1053"/>
      <c r="AT112" s="1054"/>
      <c r="AU112" s="990"/>
      <c r="AV112" s="991"/>
      <c r="AW112" s="991"/>
      <c r="AX112" s="991"/>
      <c r="AY112" s="991"/>
      <c r="AZ112" s="1039" t="s">
        <v>434</v>
      </c>
      <c r="BA112" s="1040"/>
      <c r="BB112" s="1040"/>
      <c r="BC112" s="1040"/>
      <c r="BD112" s="1040"/>
      <c r="BE112" s="1040"/>
      <c r="BF112" s="1040"/>
      <c r="BG112" s="1040"/>
      <c r="BH112" s="1040"/>
      <c r="BI112" s="1040"/>
      <c r="BJ112" s="1040"/>
      <c r="BK112" s="1040"/>
      <c r="BL112" s="1040"/>
      <c r="BM112" s="1040"/>
      <c r="BN112" s="1040"/>
      <c r="BO112" s="1040"/>
      <c r="BP112" s="1041"/>
      <c r="BQ112" s="1009">
        <v>4891990</v>
      </c>
      <c r="BR112" s="1010"/>
      <c r="BS112" s="1010"/>
      <c r="BT112" s="1010"/>
      <c r="BU112" s="1010"/>
      <c r="BV112" s="1010">
        <v>5031589</v>
      </c>
      <c r="BW112" s="1010"/>
      <c r="BX112" s="1010"/>
      <c r="BY112" s="1010"/>
      <c r="BZ112" s="1010"/>
      <c r="CA112" s="1010">
        <v>4678204</v>
      </c>
      <c r="CB112" s="1010"/>
      <c r="CC112" s="1010"/>
      <c r="CD112" s="1010"/>
      <c r="CE112" s="1010"/>
      <c r="CF112" s="1004">
        <v>101.1</v>
      </c>
      <c r="CG112" s="1005"/>
      <c r="CH112" s="1005"/>
      <c r="CI112" s="1005"/>
      <c r="CJ112" s="1005"/>
      <c r="CK112" s="1035"/>
      <c r="CL112" s="1036"/>
      <c r="CM112" s="1006" t="s">
        <v>435</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v>386863</v>
      </c>
      <c r="DH112" s="1010"/>
      <c r="DI112" s="1010"/>
      <c r="DJ112" s="1010"/>
      <c r="DK112" s="1010"/>
      <c r="DL112" s="1010">
        <v>358754</v>
      </c>
      <c r="DM112" s="1010"/>
      <c r="DN112" s="1010"/>
      <c r="DO112" s="1010"/>
      <c r="DP112" s="1010"/>
      <c r="DQ112" s="1010">
        <v>358754</v>
      </c>
      <c r="DR112" s="1010"/>
      <c r="DS112" s="1010"/>
      <c r="DT112" s="1010"/>
      <c r="DU112" s="1010"/>
      <c r="DV112" s="1011">
        <v>7.8</v>
      </c>
      <c r="DW112" s="1011"/>
      <c r="DX112" s="1011"/>
      <c r="DY112" s="1011"/>
      <c r="DZ112" s="1012"/>
    </row>
    <row r="113" spans="1:130" s="246" customFormat="1" ht="26.25" customHeight="1" x14ac:dyDescent="0.15">
      <c r="A113" s="1044"/>
      <c r="B113" s="1045"/>
      <c r="C113" s="1040" t="s">
        <v>436</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291851</v>
      </c>
      <c r="AB113" s="1024"/>
      <c r="AC113" s="1024"/>
      <c r="AD113" s="1024"/>
      <c r="AE113" s="1025"/>
      <c r="AF113" s="1026">
        <v>305107</v>
      </c>
      <c r="AG113" s="1024"/>
      <c r="AH113" s="1024"/>
      <c r="AI113" s="1024"/>
      <c r="AJ113" s="1025"/>
      <c r="AK113" s="1026">
        <v>302148</v>
      </c>
      <c r="AL113" s="1024"/>
      <c r="AM113" s="1024"/>
      <c r="AN113" s="1024"/>
      <c r="AO113" s="1025"/>
      <c r="AP113" s="1027">
        <v>6.5</v>
      </c>
      <c r="AQ113" s="1028"/>
      <c r="AR113" s="1028"/>
      <c r="AS113" s="1028"/>
      <c r="AT113" s="1029"/>
      <c r="AU113" s="990"/>
      <c r="AV113" s="991"/>
      <c r="AW113" s="991"/>
      <c r="AX113" s="991"/>
      <c r="AY113" s="991"/>
      <c r="AZ113" s="1039" t="s">
        <v>437</v>
      </c>
      <c r="BA113" s="1040"/>
      <c r="BB113" s="1040"/>
      <c r="BC113" s="1040"/>
      <c r="BD113" s="1040"/>
      <c r="BE113" s="1040"/>
      <c r="BF113" s="1040"/>
      <c r="BG113" s="1040"/>
      <c r="BH113" s="1040"/>
      <c r="BI113" s="1040"/>
      <c r="BJ113" s="1040"/>
      <c r="BK113" s="1040"/>
      <c r="BL113" s="1040"/>
      <c r="BM113" s="1040"/>
      <c r="BN113" s="1040"/>
      <c r="BO113" s="1040"/>
      <c r="BP113" s="1041"/>
      <c r="BQ113" s="1009">
        <v>86669</v>
      </c>
      <c r="BR113" s="1010"/>
      <c r="BS113" s="1010"/>
      <c r="BT113" s="1010"/>
      <c r="BU113" s="1010"/>
      <c r="BV113" s="1010">
        <v>77710</v>
      </c>
      <c r="BW113" s="1010"/>
      <c r="BX113" s="1010"/>
      <c r="BY113" s="1010"/>
      <c r="BZ113" s="1010"/>
      <c r="CA113" s="1010">
        <v>68250</v>
      </c>
      <c r="CB113" s="1010"/>
      <c r="CC113" s="1010"/>
      <c r="CD113" s="1010"/>
      <c r="CE113" s="1010"/>
      <c r="CF113" s="1004">
        <v>1.5</v>
      </c>
      <c r="CG113" s="1005"/>
      <c r="CH113" s="1005"/>
      <c r="CI113" s="1005"/>
      <c r="CJ113" s="1005"/>
      <c r="CK113" s="1035"/>
      <c r="CL113" s="1036"/>
      <c r="CM113" s="1006" t="s">
        <v>438</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v>829</v>
      </c>
      <c r="DH113" s="1049"/>
      <c r="DI113" s="1049"/>
      <c r="DJ113" s="1049"/>
      <c r="DK113" s="1050"/>
      <c r="DL113" s="1051">
        <v>24</v>
      </c>
      <c r="DM113" s="1049"/>
      <c r="DN113" s="1049"/>
      <c r="DO113" s="1049"/>
      <c r="DP113" s="1050"/>
      <c r="DQ113" s="1051" t="s">
        <v>173</v>
      </c>
      <c r="DR113" s="1049"/>
      <c r="DS113" s="1049"/>
      <c r="DT113" s="1049"/>
      <c r="DU113" s="1050"/>
      <c r="DV113" s="1052" t="s">
        <v>173</v>
      </c>
      <c r="DW113" s="1053"/>
      <c r="DX113" s="1053"/>
      <c r="DY113" s="1053"/>
      <c r="DZ113" s="1054"/>
    </row>
    <row r="114" spans="1:130" s="246" customFormat="1" ht="26.25" customHeight="1" x14ac:dyDescent="0.15">
      <c r="A114" s="1044"/>
      <c r="B114" s="1045"/>
      <c r="C114" s="1040" t="s">
        <v>439</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19162</v>
      </c>
      <c r="AB114" s="1049"/>
      <c r="AC114" s="1049"/>
      <c r="AD114" s="1049"/>
      <c r="AE114" s="1050"/>
      <c r="AF114" s="1051">
        <v>17534</v>
      </c>
      <c r="AG114" s="1049"/>
      <c r="AH114" s="1049"/>
      <c r="AI114" s="1049"/>
      <c r="AJ114" s="1050"/>
      <c r="AK114" s="1051">
        <v>19872</v>
      </c>
      <c r="AL114" s="1049"/>
      <c r="AM114" s="1049"/>
      <c r="AN114" s="1049"/>
      <c r="AO114" s="1050"/>
      <c r="AP114" s="1052">
        <v>0.4</v>
      </c>
      <c r="AQ114" s="1053"/>
      <c r="AR114" s="1053"/>
      <c r="AS114" s="1053"/>
      <c r="AT114" s="1054"/>
      <c r="AU114" s="990"/>
      <c r="AV114" s="991"/>
      <c r="AW114" s="991"/>
      <c r="AX114" s="991"/>
      <c r="AY114" s="991"/>
      <c r="AZ114" s="1039" t="s">
        <v>440</v>
      </c>
      <c r="BA114" s="1040"/>
      <c r="BB114" s="1040"/>
      <c r="BC114" s="1040"/>
      <c r="BD114" s="1040"/>
      <c r="BE114" s="1040"/>
      <c r="BF114" s="1040"/>
      <c r="BG114" s="1040"/>
      <c r="BH114" s="1040"/>
      <c r="BI114" s="1040"/>
      <c r="BJ114" s="1040"/>
      <c r="BK114" s="1040"/>
      <c r="BL114" s="1040"/>
      <c r="BM114" s="1040"/>
      <c r="BN114" s="1040"/>
      <c r="BO114" s="1040"/>
      <c r="BP114" s="1041"/>
      <c r="BQ114" s="1009">
        <v>1323359</v>
      </c>
      <c r="BR114" s="1010"/>
      <c r="BS114" s="1010"/>
      <c r="BT114" s="1010"/>
      <c r="BU114" s="1010"/>
      <c r="BV114" s="1010">
        <v>1322695</v>
      </c>
      <c r="BW114" s="1010"/>
      <c r="BX114" s="1010"/>
      <c r="BY114" s="1010"/>
      <c r="BZ114" s="1010"/>
      <c r="CA114" s="1010">
        <v>1488015</v>
      </c>
      <c r="CB114" s="1010"/>
      <c r="CC114" s="1010"/>
      <c r="CD114" s="1010"/>
      <c r="CE114" s="1010"/>
      <c r="CF114" s="1004">
        <v>32.200000000000003</v>
      </c>
      <c r="CG114" s="1005"/>
      <c r="CH114" s="1005"/>
      <c r="CI114" s="1005"/>
      <c r="CJ114" s="1005"/>
      <c r="CK114" s="1035"/>
      <c r="CL114" s="1036"/>
      <c r="CM114" s="1006" t="s">
        <v>441</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173</v>
      </c>
      <c r="DH114" s="1049"/>
      <c r="DI114" s="1049"/>
      <c r="DJ114" s="1049"/>
      <c r="DK114" s="1050"/>
      <c r="DL114" s="1051" t="s">
        <v>173</v>
      </c>
      <c r="DM114" s="1049"/>
      <c r="DN114" s="1049"/>
      <c r="DO114" s="1049"/>
      <c r="DP114" s="1050"/>
      <c r="DQ114" s="1051" t="s">
        <v>173</v>
      </c>
      <c r="DR114" s="1049"/>
      <c r="DS114" s="1049"/>
      <c r="DT114" s="1049"/>
      <c r="DU114" s="1050"/>
      <c r="DV114" s="1052" t="s">
        <v>173</v>
      </c>
      <c r="DW114" s="1053"/>
      <c r="DX114" s="1053"/>
      <c r="DY114" s="1053"/>
      <c r="DZ114" s="1054"/>
    </row>
    <row r="115" spans="1:130" s="246" customFormat="1" ht="26.25" customHeight="1" x14ac:dyDescent="0.15">
      <c r="A115" s="1044"/>
      <c r="B115" s="1045"/>
      <c r="C115" s="1040" t="s">
        <v>442</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32748</v>
      </c>
      <c r="AB115" s="1024"/>
      <c r="AC115" s="1024"/>
      <c r="AD115" s="1024"/>
      <c r="AE115" s="1025"/>
      <c r="AF115" s="1026">
        <v>24888</v>
      </c>
      <c r="AG115" s="1024"/>
      <c r="AH115" s="1024"/>
      <c r="AI115" s="1024"/>
      <c r="AJ115" s="1025"/>
      <c r="AK115" s="1026">
        <v>28910</v>
      </c>
      <c r="AL115" s="1024"/>
      <c r="AM115" s="1024"/>
      <c r="AN115" s="1024"/>
      <c r="AO115" s="1025"/>
      <c r="AP115" s="1027">
        <v>0.6</v>
      </c>
      <c r="AQ115" s="1028"/>
      <c r="AR115" s="1028"/>
      <c r="AS115" s="1028"/>
      <c r="AT115" s="1029"/>
      <c r="AU115" s="990"/>
      <c r="AV115" s="991"/>
      <c r="AW115" s="991"/>
      <c r="AX115" s="991"/>
      <c r="AY115" s="991"/>
      <c r="AZ115" s="1039" t="s">
        <v>443</v>
      </c>
      <c r="BA115" s="1040"/>
      <c r="BB115" s="1040"/>
      <c r="BC115" s="1040"/>
      <c r="BD115" s="1040"/>
      <c r="BE115" s="1040"/>
      <c r="BF115" s="1040"/>
      <c r="BG115" s="1040"/>
      <c r="BH115" s="1040"/>
      <c r="BI115" s="1040"/>
      <c r="BJ115" s="1040"/>
      <c r="BK115" s="1040"/>
      <c r="BL115" s="1040"/>
      <c r="BM115" s="1040"/>
      <c r="BN115" s="1040"/>
      <c r="BO115" s="1040"/>
      <c r="BP115" s="1041"/>
      <c r="BQ115" s="1009" t="s">
        <v>173</v>
      </c>
      <c r="BR115" s="1010"/>
      <c r="BS115" s="1010"/>
      <c r="BT115" s="1010"/>
      <c r="BU115" s="1010"/>
      <c r="BV115" s="1010" t="s">
        <v>173</v>
      </c>
      <c r="BW115" s="1010"/>
      <c r="BX115" s="1010"/>
      <c r="BY115" s="1010"/>
      <c r="BZ115" s="1010"/>
      <c r="CA115" s="1010" t="s">
        <v>173</v>
      </c>
      <c r="CB115" s="1010"/>
      <c r="CC115" s="1010"/>
      <c r="CD115" s="1010"/>
      <c r="CE115" s="1010"/>
      <c r="CF115" s="1004" t="s">
        <v>173</v>
      </c>
      <c r="CG115" s="1005"/>
      <c r="CH115" s="1005"/>
      <c r="CI115" s="1005"/>
      <c r="CJ115" s="1005"/>
      <c r="CK115" s="1035"/>
      <c r="CL115" s="1036"/>
      <c r="CM115" s="1039" t="s">
        <v>444</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173</v>
      </c>
      <c r="DH115" s="1049"/>
      <c r="DI115" s="1049"/>
      <c r="DJ115" s="1049"/>
      <c r="DK115" s="1050"/>
      <c r="DL115" s="1051" t="s">
        <v>173</v>
      </c>
      <c r="DM115" s="1049"/>
      <c r="DN115" s="1049"/>
      <c r="DO115" s="1049"/>
      <c r="DP115" s="1050"/>
      <c r="DQ115" s="1051" t="s">
        <v>173</v>
      </c>
      <c r="DR115" s="1049"/>
      <c r="DS115" s="1049"/>
      <c r="DT115" s="1049"/>
      <c r="DU115" s="1050"/>
      <c r="DV115" s="1052" t="s">
        <v>173</v>
      </c>
      <c r="DW115" s="1053"/>
      <c r="DX115" s="1053"/>
      <c r="DY115" s="1053"/>
      <c r="DZ115" s="1054"/>
    </row>
    <row r="116" spans="1:130" s="246" customFormat="1" ht="26.25" customHeight="1" x14ac:dyDescent="0.15">
      <c r="A116" s="1046"/>
      <c r="B116" s="1047"/>
      <c r="C116" s="1055" t="s">
        <v>445</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33</v>
      </c>
      <c r="AB116" s="1049"/>
      <c r="AC116" s="1049"/>
      <c r="AD116" s="1049"/>
      <c r="AE116" s="1050"/>
      <c r="AF116" s="1051" t="s">
        <v>173</v>
      </c>
      <c r="AG116" s="1049"/>
      <c r="AH116" s="1049"/>
      <c r="AI116" s="1049"/>
      <c r="AJ116" s="1050"/>
      <c r="AK116" s="1051">
        <v>76</v>
      </c>
      <c r="AL116" s="1049"/>
      <c r="AM116" s="1049"/>
      <c r="AN116" s="1049"/>
      <c r="AO116" s="1050"/>
      <c r="AP116" s="1052">
        <v>0</v>
      </c>
      <c r="AQ116" s="1053"/>
      <c r="AR116" s="1053"/>
      <c r="AS116" s="1053"/>
      <c r="AT116" s="1054"/>
      <c r="AU116" s="990"/>
      <c r="AV116" s="991"/>
      <c r="AW116" s="991"/>
      <c r="AX116" s="991"/>
      <c r="AY116" s="991"/>
      <c r="AZ116" s="1057" t="s">
        <v>446</v>
      </c>
      <c r="BA116" s="1058"/>
      <c r="BB116" s="1058"/>
      <c r="BC116" s="1058"/>
      <c r="BD116" s="1058"/>
      <c r="BE116" s="1058"/>
      <c r="BF116" s="1058"/>
      <c r="BG116" s="1058"/>
      <c r="BH116" s="1058"/>
      <c r="BI116" s="1058"/>
      <c r="BJ116" s="1058"/>
      <c r="BK116" s="1058"/>
      <c r="BL116" s="1058"/>
      <c r="BM116" s="1058"/>
      <c r="BN116" s="1058"/>
      <c r="BO116" s="1058"/>
      <c r="BP116" s="1059"/>
      <c r="BQ116" s="1009" t="s">
        <v>173</v>
      </c>
      <c r="BR116" s="1010"/>
      <c r="BS116" s="1010"/>
      <c r="BT116" s="1010"/>
      <c r="BU116" s="1010"/>
      <c r="BV116" s="1010" t="s">
        <v>173</v>
      </c>
      <c r="BW116" s="1010"/>
      <c r="BX116" s="1010"/>
      <c r="BY116" s="1010"/>
      <c r="BZ116" s="1010"/>
      <c r="CA116" s="1010" t="s">
        <v>173</v>
      </c>
      <c r="CB116" s="1010"/>
      <c r="CC116" s="1010"/>
      <c r="CD116" s="1010"/>
      <c r="CE116" s="1010"/>
      <c r="CF116" s="1004" t="s">
        <v>173</v>
      </c>
      <c r="CG116" s="1005"/>
      <c r="CH116" s="1005"/>
      <c r="CI116" s="1005"/>
      <c r="CJ116" s="1005"/>
      <c r="CK116" s="1035"/>
      <c r="CL116" s="1036"/>
      <c r="CM116" s="1006" t="s">
        <v>447</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173</v>
      </c>
      <c r="DH116" s="1049"/>
      <c r="DI116" s="1049"/>
      <c r="DJ116" s="1049"/>
      <c r="DK116" s="1050"/>
      <c r="DL116" s="1051" t="s">
        <v>173</v>
      </c>
      <c r="DM116" s="1049"/>
      <c r="DN116" s="1049"/>
      <c r="DO116" s="1049"/>
      <c r="DP116" s="1050"/>
      <c r="DQ116" s="1051" t="s">
        <v>173</v>
      </c>
      <c r="DR116" s="1049"/>
      <c r="DS116" s="1049"/>
      <c r="DT116" s="1049"/>
      <c r="DU116" s="1050"/>
      <c r="DV116" s="1052" t="s">
        <v>173</v>
      </c>
      <c r="DW116" s="1053"/>
      <c r="DX116" s="1053"/>
      <c r="DY116" s="1053"/>
      <c r="DZ116" s="1054"/>
    </row>
    <row r="117" spans="1:130" s="246" customFormat="1" ht="26.25" customHeight="1" x14ac:dyDescent="0.15">
      <c r="A117" s="994" t="s">
        <v>185</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448</v>
      </c>
      <c r="Z117" s="976"/>
      <c r="AA117" s="1066">
        <v>878480</v>
      </c>
      <c r="AB117" s="1067"/>
      <c r="AC117" s="1067"/>
      <c r="AD117" s="1067"/>
      <c r="AE117" s="1068"/>
      <c r="AF117" s="1069">
        <v>900939</v>
      </c>
      <c r="AG117" s="1067"/>
      <c r="AH117" s="1067"/>
      <c r="AI117" s="1067"/>
      <c r="AJ117" s="1068"/>
      <c r="AK117" s="1069">
        <v>925926</v>
      </c>
      <c r="AL117" s="1067"/>
      <c r="AM117" s="1067"/>
      <c r="AN117" s="1067"/>
      <c r="AO117" s="1068"/>
      <c r="AP117" s="1070"/>
      <c r="AQ117" s="1071"/>
      <c r="AR117" s="1071"/>
      <c r="AS117" s="1071"/>
      <c r="AT117" s="1072"/>
      <c r="AU117" s="990"/>
      <c r="AV117" s="991"/>
      <c r="AW117" s="991"/>
      <c r="AX117" s="991"/>
      <c r="AY117" s="991"/>
      <c r="AZ117" s="1057" t="s">
        <v>449</v>
      </c>
      <c r="BA117" s="1058"/>
      <c r="BB117" s="1058"/>
      <c r="BC117" s="1058"/>
      <c r="BD117" s="1058"/>
      <c r="BE117" s="1058"/>
      <c r="BF117" s="1058"/>
      <c r="BG117" s="1058"/>
      <c r="BH117" s="1058"/>
      <c r="BI117" s="1058"/>
      <c r="BJ117" s="1058"/>
      <c r="BK117" s="1058"/>
      <c r="BL117" s="1058"/>
      <c r="BM117" s="1058"/>
      <c r="BN117" s="1058"/>
      <c r="BO117" s="1058"/>
      <c r="BP117" s="1059"/>
      <c r="BQ117" s="1009" t="s">
        <v>173</v>
      </c>
      <c r="BR117" s="1010"/>
      <c r="BS117" s="1010"/>
      <c r="BT117" s="1010"/>
      <c r="BU117" s="1010"/>
      <c r="BV117" s="1010" t="s">
        <v>173</v>
      </c>
      <c r="BW117" s="1010"/>
      <c r="BX117" s="1010"/>
      <c r="BY117" s="1010"/>
      <c r="BZ117" s="1010"/>
      <c r="CA117" s="1010" t="s">
        <v>173</v>
      </c>
      <c r="CB117" s="1010"/>
      <c r="CC117" s="1010"/>
      <c r="CD117" s="1010"/>
      <c r="CE117" s="1010"/>
      <c r="CF117" s="1004" t="s">
        <v>173</v>
      </c>
      <c r="CG117" s="1005"/>
      <c r="CH117" s="1005"/>
      <c r="CI117" s="1005"/>
      <c r="CJ117" s="1005"/>
      <c r="CK117" s="1035"/>
      <c r="CL117" s="1036"/>
      <c r="CM117" s="1006" t="s">
        <v>450</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173</v>
      </c>
      <c r="DH117" s="1049"/>
      <c r="DI117" s="1049"/>
      <c r="DJ117" s="1049"/>
      <c r="DK117" s="1050"/>
      <c r="DL117" s="1051" t="s">
        <v>173</v>
      </c>
      <c r="DM117" s="1049"/>
      <c r="DN117" s="1049"/>
      <c r="DO117" s="1049"/>
      <c r="DP117" s="1050"/>
      <c r="DQ117" s="1051" t="s">
        <v>173</v>
      </c>
      <c r="DR117" s="1049"/>
      <c r="DS117" s="1049"/>
      <c r="DT117" s="1049"/>
      <c r="DU117" s="1050"/>
      <c r="DV117" s="1052" t="s">
        <v>173</v>
      </c>
      <c r="DW117" s="1053"/>
      <c r="DX117" s="1053"/>
      <c r="DY117" s="1053"/>
      <c r="DZ117" s="1054"/>
    </row>
    <row r="118" spans="1:130" s="246" customFormat="1" ht="26.25" customHeight="1" x14ac:dyDescent="0.15">
      <c r="A118" s="994" t="s">
        <v>424</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422</v>
      </c>
      <c r="AB118" s="975"/>
      <c r="AC118" s="975"/>
      <c r="AD118" s="975"/>
      <c r="AE118" s="976"/>
      <c r="AF118" s="974" t="s">
        <v>303</v>
      </c>
      <c r="AG118" s="975"/>
      <c r="AH118" s="975"/>
      <c r="AI118" s="975"/>
      <c r="AJ118" s="976"/>
      <c r="AK118" s="974" t="s">
        <v>302</v>
      </c>
      <c r="AL118" s="975"/>
      <c r="AM118" s="975"/>
      <c r="AN118" s="975"/>
      <c r="AO118" s="976"/>
      <c r="AP118" s="1061" t="s">
        <v>423</v>
      </c>
      <c r="AQ118" s="1062"/>
      <c r="AR118" s="1062"/>
      <c r="AS118" s="1062"/>
      <c r="AT118" s="1063"/>
      <c r="AU118" s="990"/>
      <c r="AV118" s="991"/>
      <c r="AW118" s="991"/>
      <c r="AX118" s="991"/>
      <c r="AY118" s="991"/>
      <c r="AZ118" s="1064" t="s">
        <v>451</v>
      </c>
      <c r="BA118" s="1055"/>
      <c r="BB118" s="1055"/>
      <c r="BC118" s="1055"/>
      <c r="BD118" s="1055"/>
      <c r="BE118" s="1055"/>
      <c r="BF118" s="1055"/>
      <c r="BG118" s="1055"/>
      <c r="BH118" s="1055"/>
      <c r="BI118" s="1055"/>
      <c r="BJ118" s="1055"/>
      <c r="BK118" s="1055"/>
      <c r="BL118" s="1055"/>
      <c r="BM118" s="1055"/>
      <c r="BN118" s="1055"/>
      <c r="BO118" s="1055"/>
      <c r="BP118" s="1056"/>
      <c r="BQ118" s="1087" t="s">
        <v>173</v>
      </c>
      <c r="BR118" s="1088"/>
      <c r="BS118" s="1088"/>
      <c r="BT118" s="1088"/>
      <c r="BU118" s="1088"/>
      <c r="BV118" s="1088" t="s">
        <v>173</v>
      </c>
      <c r="BW118" s="1088"/>
      <c r="BX118" s="1088"/>
      <c r="BY118" s="1088"/>
      <c r="BZ118" s="1088"/>
      <c r="CA118" s="1088" t="s">
        <v>173</v>
      </c>
      <c r="CB118" s="1088"/>
      <c r="CC118" s="1088"/>
      <c r="CD118" s="1088"/>
      <c r="CE118" s="1088"/>
      <c r="CF118" s="1004" t="s">
        <v>173</v>
      </c>
      <c r="CG118" s="1005"/>
      <c r="CH118" s="1005"/>
      <c r="CI118" s="1005"/>
      <c r="CJ118" s="1005"/>
      <c r="CK118" s="1035"/>
      <c r="CL118" s="1036"/>
      <c r="CM118" s="1006" t="s">
        <v>452</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173</v>
      </c>
      <c r="DH118" s="1049"/>
      <c r="DI118" s="1049"/>
      <c r="DJ118" s="1049"/>
      <c r="DK118" s="1050"/>
      <c r="DL118" s="1051" t="s">
        <v>173</v>
      </c>
      <c r="DM118" s="1049"/>
      <c r="DN118" s="1049"/>
      <c r="DO118" s="1049"/>
      <c r="DP118" s="1050"/>
      <c r="DQ118" s="1051" t="s">
        <v>173</v>
      </c>
      <c r="DR118" s="1049"/>
      <c r="DS118" s="1049"/>
      <c r="DT118" s="1049"/>
      <c r="DU118" s="1050"/>
      <c r="DV118" s="1052" t="s">
        <v>173</v>
      </c>
      <c r="DW118" s="1053"/>
      <c r="DX118" s="1053"/>
      <c r="DY118" s="1053"/>
      <c r="DZ118" s="1054"/>
    </row>
    <row r="119" spans="1:130" s="246" customFormat="1" ht="26.25" customHeight="1" x14ac:dyDescent="0.15">
      <c r="A119" s="1148" t="s">
        <v>427</v>
      </c>
      <c r="B119" s="1034"/>
      <c r="C119" s="1013" t="s">
        <v>428</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173</v>
      </c>
      <c r="AB119" s="982"/>
      <c r="AC119" s="982"/>
      <c r="AD119" s="982"/>
      <c r="AE119" s="983"/>
      <c r="AF119" s="984" t="s">
        <v>173</v>
      </c>
      <c r="AG119" s="982"/>
      <c r="AH119" s="982"/>
      <c r="AI119" s="982"/>
      <c r="AJ119" s="983"/>
      <c r="AK119" s="984" t="s">
        <v>173</v>
      </c>
      <c r="AL119" s="982"/>
      <c r="AM119" s="982"/>
      <c r="AN119" s="982"/>
      <c r="AO119" s="983"/>
      <c r="AP119" s="985" t="s">
        <v>173</v>
      </c>
      <c r="AQ119" s="986"/>
      <c r="AR119" s="986"/>
      <c r="AS119" s="986"/>
      <c r="AT119" s="987"/>
      <c r="AU119" s="992"/>
      <c r="AV119" s="993"/>
      <c r="AW119" s="993"/>
      <c r="AX119" s="993"/>
      <c r="AY119" s="993"/>
      <c r="AZ119" s="277" t="s">
        <v>185</v>
      </c>
      <c r="BA119" s="277"/>
      <c r="BB119" s="277"/>
      <c r="BC119" s="277"/>
      <c r="BD119" s="277"/>
      <c r="BE119" s="277"/>
      <c r="BF119" s="277"/>
      <c r="BG119" s="277"/>
      <c r="BH119" s="277"/>
      <c r="BI119" s="277"/>
      <c r="BJ119" s="277"/>
      <c r="BK119" s="277"/>
      <c r="BL119" s="277"/>
      <c r="BM119" s="277"/>
      <c r="BN119" s="277"/>
      <c r="BO119" s="1065" t="s">
        <v>453</v>
      </c>
      <c r="BP119" s="1096"/>
      <c r="BQ119" s="1087">
        <v>13981196</v>
      </c>
      <c r="BR119" s="1088"/>
      <c r="BS119" s="1088"/>
      <c r="BT119" s="1088"/>
      <c r="BU119" s="1088"/>
      <c r="BV119" s="1088">
        <v>13909529</v>
      </c>
      <c r="BW119" s="1088"/>
      <c r="BX119" s="1088"/>
      <c r="BY119" s="1088"/>
      <c r="BZ119" s="1088"/>
      <c r="CA119" s="1088">
        <v>13674167</v>
      </c>
      <c r="CB119" s="1088"/>
      <c r="CC119" s="1088"/>
      <c r="CD119" s="1088"/>
      <c r="CE119" s="1088"/>
      <c r="CF119" s="1089"/>
      <c r="CG119" s="1090"/>
      <c r="CH119" s="1090"/>
      <c r="CI119" s="1090"/>
      <c r="CJ119" s="1091"/>
      <c r="CK119" s="1037"/>
      <c r="CL119" s="1038"/>
      <c r="CM119" s="1092" t="s">
        <v>454</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2050</v>
      </c>
      <c r="DH119" s="1074"/>
      <c r="DI119" s="1074"/>
      <c r="DJ119" s="1074"/>
      <c r="DK119" s="1075"/>
      <c r="DL119" s="1073">
        <v>2063</v>
      </c>
      <c r="DM119" s="1074"/>
      <c r="DN119" s="1074"/>
      <c r="DO119" s="1074"/>
      <c r="DP119" s="1075"/>
      <c r="DQ119" s="1073">
        <v>2083</v>
      </c>
      <c r="DR119" s="1074"/>
      <c r="DS119" s="1074"/>
      <c r="DT119" s="1074"/>
      <c r="DU119" s="1075"/>
      <c r="DV119" s="1076">
        <v>0</v>
      </c>
      <c r="DW119" s="1077"/>
      <c r="DX119" s="1077"/>
      <c r="DY119" s="1077"/>
      <c r="DZ119" s="1078"/>
    </row>
    <row r="120" spans="1:130" s="246" customFormat="1" ht="26.25" customHeight="1" x14ac:dyDescent="0.15">
      <c r="A120" s="1149"/>
      <c r="B120" s="1036"/>
      <c r="C120" s="1006" t="s">
        <v>431</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173</v>
      </c>
      <c r="AB120" s="1049"/>
      <c r="AC120" s="1049"/>
      <c r="AD120" s="1049"/>
      <c r="AE120" s="1050"/>
      <c r="AF120" s="1051" t="s">
        <v>173</v>
      </c>
      <c r="AG120" s="1049"/>
      <c r="AH120" s="1049"/>
      <c r="AI120" s="1049"/>
      <c r="AJ120" s="1050"/>
      <c r="AK120" s="1051" t="s">
        <v>173</v>
      </c>
      <c r="AL120" s="1049"/>
      <c r="AM120" s="1049"/>
      <c r="AN120" s="1049"/>
      <c r="AO120" s="1050"/>
      <c r="AP120" s="1052" t="s">
        <v>173</v>
      </c>
      <c r="AQ120" s="1053"/>
      <c r="AR120" s="1053"/>
      <c r="AS120" s="1053"/>
      <c r="AT120" s="1054"/>
      <c r="AU120" s="1079" t="s">
        <v>455</v>
      </c>
      <c r="AV120" s="1080"/>
      <c r="AW120" s="1080"/>
      <c r="AX120" s="1080"/>
      <c r="AY120" s="1081"/>
      <c r="AZ120" s="1030" t="s">
        <v>456</v>
      </c>
      <c r="BA120" s="979"/>
      <c r="BB120" s="979"/>
      <c r="BC120" s="979"/>
      <c r="BD120" s="979"/>
      <c r="BE120" s="979"/>
      <c r="BF120" s="979"/>
      <c r="BG120" s="979"/>
      <c r="BH120" s="979"/>
      <c r="BI120" s="979"/>
      <c r="BJ120" s="979"/>
      <c r="BK120" s="979"/>
      <c r="BL120" s="979"/>
      <c r="BM120" s="979"/>
      <c r="BN120" s="979"/>
      <c r="BO120" s="979"/>
      <c r="BP120" s="980"/>
      <c r="BQ120" s="1016">
        <v>2543553</v>
      </c>
      <c r="BR120" s="1017"/>
      <c r="BS120" s="1017"/>
      <c r="BT120" s="1017"/>
      <c r="BU120" s="1017"/>
      <c r="BV120" s="1017">
        <v>2859265</v>
      </c>
      <c r="BW120" s="1017"/>
      <c r="BX120" s="1017"/>
      <c r="BY120" s="1017"/>
      <c r="BZ120" s="1017"/>
      <c r="CA120" s="1017">
        <v>2901070</v>
      </c>
      <c r="CB120" s="1017"/>
      <c r="CC120" s="1017"/>
      <c r="CD120" s="1017"/>
      <c r="CE120" s="1017"/>
      <c r="CF120" s="1031">
        <v>62.7</v>
      </c>
      <c r="CG120" s="1032"/>
      <c r="CH120" s="1032"/>
      <c r="CI120" s="1032"/>
      <c r="CJ120" s="1032"/>
      <c r="CK120" s="1097" t="s">
        <v>457</v>
      </c>
      <c r="CL120" s="1098"/>
      <c r="CM120" s="1098"/>
      <c r="CN120" s="1098"/>
      <c r="CO120" s="1099"/>
      <c r="CP120" s="1105" t="s">
        <v>401</v>
      </c>
      <c r="CQ120" s="1106"/>
      <c r="CR120" s="1106"/>
      <c r="CS120" s="1106"/>
      <c r="CT120" s="1106"/>
      <c r="CU120" s="1106"/>
      <c r="CV120" s="1106"/>
      <c r="CW120" s="1106"/>
      <c r="CX120" s="1106"/>
      <c r="CY120" s="1106"/>
      <c r="CZ120" s="1106"/>
      <c r="DA120" s="1106"/>
      <c r="DB120" s="1106"/>
      <c r="DC120" s="1106"/>
      <c r="DD120" s="1106"/>
      <c r="DE120" s="1106"/>
      <c r="DF120" s="1107"/>
      <c r="DG120" s="1016">
        <v>2633104</v>
      </c>
      <c r="DH120" s="1017"/>
      <c r="DI120" s="1017"/>
      <c r="DJ120" s="1017"/>
      <c r="DK120" s="1017"/>
      <c r="DL120" s="1017">
        <v>2629511</v>
      </c>
      <c r="DM120" s="1017"/>
      <c r="DN120" s="1017"/>
      <c r="DO120" s="1017"/>
      <c r="DP120" s="1017"/>
      <c r="DQ120" s="1017">
        <v>2592628</v>
      </c>
      <c r="DR120" s="1017"/>
      <c r="DS120" s="1017"/>
      <c r="DT120" s="1017"/>
      <c r="DU120" s="1017"/>
      <c r="DV120" s="1018">
        <v>56</v>
      </c>
      <c r="DW120" s="1018"/>
      <c r="DX120" s="1018"/>
      <c r="DY120" s="1018"/>
      <c r="DZ120" s="1019"/>
    </row>
    <row r="121" spans="1:130" s="246" customFormat="1" ht="26.25" customHeight="1" x14ac:dyDescent="0.15">
      <c r="A121" s="1149"/>
      <c r="B121" s="1036"/>
      <c r="C121" s="1057" t="s">
        <v>458</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v>32748</v>
      </c>
      <c r="AB121" s="1049"/>
      <c r="AC121" s="1049"/>
      <c r="AD121" s="1049"/>
      <c r="AE121" s="1050"/>
      <c r="AF121" s="1051">
        <v>24888</v>
      </c>
      <c r="AG121" s="1049"/>
      <c r="AH121" s="1049"/>
      <c r="AI121" s="1049"/>
      <c r="AJ121" s="1050"/>
      <c r="AK121" s="1051">
        <v>28910</v>
      </c>
      <c r="AL121" s="1049"/>
      <c r="AM121" s="1049"/>
      <c r="AN121" s="1049"/>
      <c r="AO121" s="1050"/>
      <c r="AP121" s="1052">
        <v>0.6</v>
      </c>
      <c r="AQ121" s="1053"/>
      <c r="AR121" s="1053"/>
      <c r="AS121" s="1053"/>
      <c r="AT121" s="1054"/>
      <c r="AU121" s="1082"/>
      <c r="AV121" s="1083"/>
      <c r="AW121" s="1083"/>
      <c r="AX121" s="1083"/>
      <c r="AY121" s="1084"/>
      <c r="AZ121" s="1039" t="s">
        <v>459</v>
      </c>
      <c r="BA121" s="1040"/>
      <c r="BB121" s="1040"/>
      <c r="BC121" s="1040"/>
      <c r="BD121" s="1040"/>
      <c r="BE121" s="1040"/>
      <c r="BF121" s="1040"/>
      <c r="BG121" s="1040"/>
      <c r="BH121" s="1040"/>
      <c r="BI121" s="1040"/>
      <c r="BJ121" s="1040"/>
      <c r="BK121" s="1040"/>
      <c r="BL121" s="1040"/>
      <c r="BM121" s="1040"/>
      <c r="BN121" s="1040"/>
      <c r="BO121" s="1040"/>
      <c r="BP121" s="1041"/>
      <c r="BQ121" s="1009">
        <v>158</v>
      </c>
      <c r="BR121" s="1010"/>
      <c r="BS121" s="1010"/>
      <c r="BT121" s="1010"/>
      <c r="BU121" s="1010"/>
      <c r="BV121" s="1010">
        <v>39</v>
      </c>
      <c r="BW121" s="1010"/>
      <c r="BX121" s="1010"/>
      <c r="BY121" s="1010"/>
      <c r="BZ121" s="1010"/>
      <c r="CA121" s="1010" t="s">
        <v>173</v>
      </c>
      <c r="CB121" s="1010"/>
      <c r="CC121" s="1010"/>
      <c r="CD121" s="1010"/>
      <c r="CE121" s="1010"/>
      <c r="CF121" s="1004" t="s">
        <v>173</v>
      </c>
      <c r="CG121" s="1005"/>
      <c r="CH121" s="1005"/>
      <c r="CI121" s="1005"/>
      <c r="CJ121" s="1005"/>
      <c r="CK121" s="1100"/>
      <c r="CL121" s="1101"/>
      <c r="CM121" s="1101"/>
      <c r="CN121" s="1101"/>
      <c r="CO121" s="1102"/>
      <c r="CP121" s="1110" t="s">
        <v>403</v>
      </c>
      <c r="CQ121" s="1111"/>
      <c r="CR121" s="1111"/>
      <c r="CS121" s="1111"/>
      <c r="CT121" s="1111"/>
      <c r="CU121" s="1111"/>
      <c r="CV121" s="1111"/>
      <c r="CW121" s="1111"/>
      <c r="CX121" s="1111"/>
      <c r="CY121" s="1111"/>
      <c r="CZ121" s="1111"/>
      <c r="DA121" s="1111"/>
      <c r="DB121" s="1111"/>
      <c r="DC121" s="1111"/>
      <c r="DD121" s="1111"/>
      <c r="DE121" s="1111"/>
      <c r="DF121" s="1112"/>
      <c r="DG121" s="1009">
        <v>2020865</v>
      </c>
      <c r="DH121" s="1010"/>
      <c r="DI121" s="1010"/>
      <c r="DJ121" s="1010"/>
      <c r="DK121" s="1010"/>
      <c r="DL121" s="1010">
        <v>2097417</v>
      </c>
      <c r="DM121" s="1010"/>
      <c r="DN121" s="1010"/>
      <c r="DO121" s="1010"/>
      <c r="DP121" s="1010"/>
      <c r="DQ121" s="1010">
        <v>2066079</v>
      </c>
      <c r="DR121" s="1010"/>
      <c r="DS121" s="1010"/>
      <c r="DT121" s="1010"/>
      <c r="DU121" s="1010"/>
      <c r="DV121" s="1011">
        <v>44.6</v>
      </c>
      <c r="DW121" s="1011"/>
      <c r="DX121" s="1011"/>
      <c r="DY121" s="1011"/>
      <c r="DZ121" s="1012"/>
    </row>
    <row r="122" spans="1:130" s="246" customFormat="1" ht="26.25" customHeight="1" x14ac:dyDescent="0.15">
      <c r="A122" s="1149"/>
      <c r="B122" s="1036"/>
      <c r="C122" s="1006" t="s">
        <v>441</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173</v>
      </c>
      <c r="AB122" s="1049"/>
      <c r="AC122" s="1049"/>
      <c r="AD122" s="1049"/>
      <c r="AE122" s="1050"/>
      <c r="AF122" s="1051" t="s">
        <v>173</v>
      </c>
      <c r="AG122" s="1049"/>
      <c r="AH122" s="1049"/>
      <c r="AI122" s="1049"/>
      <c r="AJ122" s="1050"/>
      <c r="AK122" s="1051" t="s">
        <v>173</v>
      </c>
      <c r="AL122" s="1049"/>
      <c r="AM122" s="1049"/>
      <c r="AN122" s="1049"/>
      <c r="AO122" s="1050"/>
      <c r="AP122" s="1052" t="s">
        <v>173</v>
      </c>
      <c r="AQ122" s="1053"/>
      <c r="AR122" s="1053"/>
      <c r="AS122" s="1053"/>
      <c r="AT122" s="1054"/>
      <c r="AU122" s="1082"/>
      <c r="AV122" s="1083"/>
      <c r="AW122" s="1083"/>
      <c r="AX122" s="1083"/>
      <c r="AY122" s="1084"/>
      <c r="AZ122" s="1064" t="s">
        <v>460</v>
      </c>
      <c r="BA122" s="1055"/>
      <c r="BB122" s="1055"/>
      <c r="BC122" s="1055"/>
      <c r="BD122" s="1055"/>
      <c r="BE122" s="1055"/>
      <c r="BF122" s="1055"/>
      <c r="BG122" s="1055"/>
      <c r="BH122" s="1055"/>
      <c r="BI122" s="1055"/>
      <c r="BJ122" s="1055"/>
      <c r="BK122" s="1055"/>
      <c r="BL122" s="1055"/>
      <c r="BM122" s="1055"/>
      <c r="BN122" s="1055"/>
      <c r="BO122" s="1055"/>
      <c r="BP122" s="1056"/>
      <c r="BQ122" s="1087">
        <v>8060861</v>
      </c>
      <c r="BR122" s="1088"/>
      <c r="BS122" s="1088"/>
      <c r="BT122" s="1088"/>
      <c r="BU122" s="1088"/>
      <c r="BV122" s="1088">
        <v>8012739</v>
      </c>
      <c r="BW122" s="1088"/>
      <c r="BX122" s="1088"/>
      <c r="BY122" s="1088"/>
      <c r="BZ122" s="1088"/>
      <c r="CA122" s="1088">
        <v>7855795</v>
      </c>
      <c r="CB122" s="1088"/>
      <c r="CC122" s="1088"/>
      <c r="CD122" s="1088"/>
      <c r="CE122" s="1088"/>
      <c r="CF122" s="1108">
        <v>169.8</v>
      </c>
      <c r="CG122" s="1109"/>
      <c r="CH122" s="1109"/>
      <c r="CI122" s="1109"/>
      <c r="CJ122" s="1109"/>
      <c r="CK122" s="1100"/>
      <c r="CL122" s="1101"/>
      <c r="CM122" s="1101"/>
      <c r="CN122" s="1101"/>
      <c r="CO122" s="1102"/>
      <c r="CP122" s="1110" t="s">
        <v>405</v>
      </c>
      <c r="CQ122" s="1111"/>
      <c r="CR122" s="1111"/>
      <c r="CS122" s="1111"/>
      <c r="CT122" s="1111"/>
      <c r="CU122" s="1111"/>
      <c r="CV122" s="1111"/>
      <c r="CW122" s="1111"/>
      <c r="CX122" s="1111"/>
      <c r="CY122" s="1111"/>
      <c r="CZ122" s="1111"/>
      <c r="DA122" s="1111"/>
      <c r="DB122" s="1111"/>
      <c r="DC122" s="1111"/>
      <c r="DD122" s="1111"/>
      <c r="DE122" s="1111"/>
      <c r="DF122" s="1112"/>
      <c r="DG122" s="1009">
        <v>235270</v>
      </c>
      <c r="DH122" s="1010"/>
      <c r="DI122" s="1010"/>
      <c r="DJ122" s="1010"/>
      <c r="DK122" s="1010"/>
      <c r="DL122" s="1010">
        <v>301999</v>
      </c>
      <c r="DM122" s="1010"/>
      <c r="DN122" s="1010"/>
      <c r="DO122" s="1010"/>
      <c r="DP122" s="1010"/>
      <c r="DQ122" s="1010">
        <v>16892</v>
      </c>
      <c r="DR122" s="1010"/>
      <c r="DS122" s="1010"/>
      <c r="DT122" s="1010"/>
      <c r="DU122" s="1010"/>
      <c r="DV122" s="1011">
        <v>0.4</v>
      </c>
      <c r="DW122" s="1011"/>
      <c r="DX122" s="1011"/>
      <c r="DY122" s="1011"/>
      <c r="DZ122" s="1012"/>
    </row>
    <row r="123" spans="1:130" s="246" customFormat="1" ht="26.25" customHeight="1" x14ac:dyDescent="0.15">
      <c r="A123" s="1149"/>
      <c r="B123" s="1036"/>
      <c r="C123" s="1006" t="s">
        <v>447</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173</v>
      </c>
      <c r="AB123" s="1049"/>
      <c r="AC123" s="1049"/>
      <c r="AD123" s="1049"/>
      <c r="AE123" s="1050"/>
      <c r="AF123" s="1051" t="s">
        <v>173</v>
      </c>
      <c r="AG123" s="1049"/>
      <c r="AH123" s="1049"/>
      <c r="AI123" s="1049"/>
      <c r="AJ123" s="1050"/>
      <c r="AK123" s="1051" t="s">
        <v>173</v>
      </c>
      <c r="AL123" s="1049"/>
      <c r="AM123" s="1049"/>
      <c r="AN123" s="1049"/>
      <c r="AO123" s="1050"/>
      <c r="AP123" s="1052" t="s">
        <v>173</v>
      </c>
      <c r="AQ123" s="1053"/>
      <c r="AR123" s="1053"/>
      <c r="AS123" s="1053"/>
      <c r="AT123" s="1054"/>
      <c r="AU123" s="1085"/>
      <c r="AV123" s="1086"/>
      <c r="AW123" s="1086"/>
      <c r="AX123" s="1086"/>
      <c r="AY123" s="1086"/>
      <c r="AZ123" s="277" t="s">
        <v>185</v>
      </c>
      <c r="BA123" s="277"/>
      <c r="BB123" s="277"/>
      <c r="BC123" s="277"/>
      <c r="BD123" s="277"/>
      <c r="BE123" s="277"/>
      <c r="BF123" s="277"/>
      <c r="BG123" s="277"/>
      <c r="BH123" s="277"/>
      <c r="BI123" s="277"/>
      <c r="BJ123" s="277"/>
      <c r="BK123" s="277"/>
      <c r="BL123" s="277"/>
      <c r="BM123" s="277"/>
      <c r="BN123" s="277"/>
      <c r="BO123" s="1065" t="s">
        <v>461</v>
      </c>
      <c r="BP123" s="1096"/>
      <c r="BQ123" s="1155">
        <v>10604572</v>
      </c>
      <c r="BR123" s="1156"/>
      <c r="BS123" s="1156"/>
      <c r="BT123" s="1156"/>
      <c r="BU123" s="1156"/>
      <c r="BV123" s="1156">
        <v>10872043</v>
      </c>
      <c r="BW123" s="1156"/>
      <c r="BX123" s="1156"/>
      <c r="BY123" s="1156"/>
      <c r="BZ123" s="1156"/>
      <c r="CA123" s="1156">
        <v>10756865</v>
      </c>
      <c r="CB123" s="1156"/>
      <c r="CC123" s="1156"/>
      <c r="CD123" s="1156"/>
      <c r="CE123" s="1156"/>
      <c r="CF123" s="1089"/>
      <c r="CG123" s="1090"/>
      <c r="CH123" s="1090"/>
      <c r="CI123" s="1090"/>
      <c r="CJ123" s="1091"/>
      <c r="CK123" s="1100"/>
      <c r="CL123" s="1101"/>
      <c r="CM123" s="1101"/>
      <c r="CN123" s="1101"/>
      <c r="CO123" s="1102"/>
      <c r="CP123" s="1110" t="s">
        <v>399</v>
      </c>
      <c r="CQ123" s="1111"/>
      <c r="CR123" s="1111"/>
      <c r="CS123" s="1111"/>
      <c r="CT123" s="1111"/>
      <c r="CU123" s="1111"/>
      <c r="CV123" s="1111"/>
      <c r="CW123" s="1111"/>
      <c r="CX123" s="1111"/>
      <c r="CY123" s="1111"/>
      <c r="CZ123" s="1111"/>
      <c r="DA123" s="1111"/>
      <c r="DB123" s="1111"/>
      <c r="DC123" s="1111"/>
      <c r="DD123" s="1111"/>
      <c r="DE123" s="1111"/>
      <c r="DF123" s="1112"/>
      <c r="DG123" s="1048">
        <v>2751</v>
      </c>
      <c r="DH123" s="1049"/>
      <c r="DI123" s="1049"/>
      <c r="DJ123" s="1049"/>
      <c r="DK123" s="1050"/>
      <c r="DL123" s="1051">
        <v>2662</v>
      </c>
      <c r="DM123" s="1049"/>
      <c r="DN123" s="1049"/>
      <c r="DO123" s="1049"/>
      <c r="DP123" s="1050"/>
      <c r="DQ123" s="1051">
        <v>2605</v>
      </c>
      <c r="DR123" s="1049"/>
      <c r="DS123" s="1049"/>
      <c r="DT123" s="1049"/>
      <c r="DU123" s="1050"/>
      <c r="DV123" s="1052">
        <v>0.1</v>
      </c>
      <c r="DW123" s="1053"/>
      <c r="DX123" s="1053"/>
      <c r="DY123" s="1053"/>
      <c r="DZ123" s="1054"/>
    </row>
    <row r="124" spans="1:130" s="246" customFormat="1" ht="26.25" customHeight="1" thickBot="1" x14ac:dyDescent="0.2">
      <c r="A124" s="1149"/>
      <c r="B124" s="1036"/>
      <c r="C124" s="1006" t="s">
        <v>450</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173</v>
      </c>
      <c r="AB124" s="1049"/>
      <c r="AC124" s="1049"/>
      <c r="AD124" s="1049"/>
      <c r="AE124" s="1050"/>
      <c r="AF124" s="1051" t="s">
        <v>173</v>
      </c>
      <c r="AG124" s="1049"/>
      <c r="AH124" s="1049"/>
      <c r="AI124" s="1049"/>
      <c r="AJ124" s="1050"/>
      <c r="AK124" s="1051" t="s">
        <v>173</v>
      </c>
      <c r="AL124" s="1049"/>
      <c r="AM124" s="1049"/>
      <c r="AN124" s="1049"/>
      <c r="AO124" s="1050"/>
      <c r="AP124" s="1052" t="s">
        <v>173</v>
      </c>
      <c r="AQ124" s="1053"/>
      <c r="AR124" s="1053"/>
      <c r="AS124" s="1053"/>
      <c r="AT124" s="1054"/>
      <c r="AU124" s="1151" t="s">
        <v>462</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74</v>
      </c>
      <c r="BR124" s="1118"/>
      <c r="BS124" s="1118"/>
      <c r="BT124" s="1118"/>
      <c r="BU124" s="1118"/>
      <c r="BV124" s="1118">
        <v>66.599999999999994</v>
      </c>
      <c r="BW124" s="1118"/>
      <c r="BX124" s="1118"/>
      <c r="BY124" s="1118"/>
      <c r="BZ124" s="1118"/>
      <c r="CA124" s="1118">
        <v>63</v>
      </c>
      <c r="CB124" s="1118"/>
      <c r="CC124" s="1118"/>
      <c r="CD124" s="1118"/>
      <c r="CE124" s="1118"/>
      <c r="CF124" s="1119"/>
      <c r="CG124" s="1120"/>
      <c r="CH124" s="1120"/>
      <c r="CI124" s="1120"/>
      <c r="CJ124" s="1121"/>
      <c r="CK124" s="1103"/>
      <c r="CL124" s="1103"/>
      <c r="CM124" s="1103"/>
      <c r="CN124" s="1103"/>
      <c r="CO124" s="1104"/>
      <c r="CP124" s="1110" t="s">
        <v>463</v>
      </c>
      <c r="CQ124" s="1111"/>
      <c r="CR124" s="1111"/>
      <c r="CS124" s="1111"/>
      <c r="CT124" s="1111"/>
      <c r="CU124" s="1111"/>
      <c r="CV124" s="1111"/>
      <c r="CW124" s="1111"/>
      <c r="CX124" s="1111"/>
      <c r="CY124" s="1111"/>
      <c r="CZ124" s="1111"/>
      <c r="DA124" s="1111"/>
      <c r="DB124" s="1111"/>
      <c r="DC124" s="1111"/>
      <c r="DD124" s="1111"/>
      <c r="DE124" s="1111"/>
      <c r="DF124" s="1112"/>
      <c r="DG124" s="1095" t="s">
        <v>173</v>
      </c>
      <c r="DH124" s="1074"/>
      <c r="DI124" s="1074"/>
      <c r="DJ124" s="1074"/>
      <c r="DK124" s="1075"/>
      <c r="DL124" s="1073" t="s">
        <v>173</v>
      </c>
      <c r="DM124" s="1074"/>
      <c r="DN124" s="1074"/>
      <c r="DO124" s="1074"/>
      <c r="DP124" s="1075"/>
      <c r="DQ124" s="1073" t="s">
        <v>173</v>
      </c>
      <c r="DR124" s="1074"/>
      <c r="DS124" s="1074"/>
      <c r="DT124" s="1074"/>
      <c r="DU124" s="1075"/>
      <c r="DV124" s="1076" t="s">
        <v>173</v>
      </c>
      <c r="DW124" s="1077"/>
      <c r="DX124" s="1077"/>
      <c r="DY124" s="1077"/>
      <c r="DZ124" s="1078"/>
    </row>
    <row r="125" spans="1:130" s="246" customFormat="1" ht="26.25" customHeight="1" x14ac:dyDescent="0.15">
      <c r="A125" s="1149"/>
      <c r="B125" s="1036"/>
      <c r="C125" s="1006" t="s">
        <v>452</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173</v>
      </c>
      <c r="AB125" s="1049"/>
      <c r="AC125" s="1049"/>
      <c r="AD125" s="1049"/>
      <c r="AE125" s="1050"/>
      <c r="AF125" s="1051" t="s">
        <v>173</v>
      </c>
      <c r="AG125" s="1049"/>
      <c r="AH125" s="1049"/>
      <c r="AI125" s="1049"/>
      <c r="AJ125" s="1050"/>
      <c r="AK125" s="1051" t="s">
        <v>173</v>
      </c>
      <c r="AL125" s="1049"/>
      <c r="AM125" s="1049"/>
      <c r="AN125" s="1049"/>
      <c r="AO125" s="1050"/>
      <c r="AP125" s="1052" t="s">
        <v>173</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464</v>
      </c>
      <c r="CL125" s="1098"/>
      <c r="CM125" s="1098"/>
      <c r="CN125" s="1098"/>
      <c r="CO125" s="1099"/>
      <c r="CP125" s="1030" t="s">
        <v>465</v>
      </c>
      <c r="CQ125" s="979"/>
      <c r="CR125" s="979"/>
      <c r="CS125" s="979"/>
      <c r="CT125" s="979"/>
      <c r="CU125" s="979"/>
      <c r="CV125" s="979"/>
      <c r="CW125" s="979"/>
      <c r="CX125" s="979"/>
      <c r="CY125" s="979"/>
      <c r="CZ125" s="979"/>
      <c r="DA125" s="979"/>
      <c r="DB125" s="979"/>
      <c r="DC125" s="979"/>
      <c r="DD125" s="979"/>
      <c r="DE125" s="979"/>
      <c r="DF125" s="980"/>
      <c r="DG125" s="1016" t="s">
        <v>173</v>
      </c>
      <c r="DH125" s="1017"/>
      <c r="DI125" s="1017"/>
      <c r="DJ125" s="1017"/>
      <c r="DK125" s="1017"/>
      <c r="DL125" s="1017" t="s">
        <v>173</v>
      </c>
      <c r="DM125" s="1017"/>
      <c r="DN125" s="1017"/>
      <c r="DO125" s="1017"/>
      <c r="DP125" s="1017"/>
      <c r="DQ125" s="1017" t="s">
        <v>173</v>
      </c>
      <c r="DR125" s="1017"/>
      <c r="DS125" s="1017"/>
      <c r="DT125" s="1017"/>
      <c r="DU125" s="1017"/>
      <c r="DV125" s="1018" t="s">
        <v>173</v>
      </c>
      <c r="DW125" s="1018"/>
      <c r="DX125" s="1018"/>
      <c r="DY125" s="1018"/>
      <c r="DZ125" s="1019"/>
    </row>
    <row r="126" spans="1:130" s="246" customFormat="1" ht="26.25" customHeight="1" thickBot="1" x14ac:dyDescent="0.2">
      <c r="A126" s="1149"/>
      <c r="B126" s="1036"/>
      <c r="C126" s="1006" t="s">
        <v>454</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173</v>
      </c>
      <c r="AB126" s="1049"/>
      <c r="AC126" s="1049"/>
      <c r="AD126" s="1049"/>
      <c r="AE126" s="1050"/>
      <c r="AF126" s="1051" t="s">
        <v>173</v>
      </c>
      <c r="AG126" s="1049"/>
      <c r="AH126" s="1049"/>
      <c r="AI126" s="1049"/>
      <c r="AJ126" s="1050"/>
      <c r="AK126" s="1051" t="s">
        <v>173</v>
      </c>
      <c r="AL126" s="1049"/>
      <c r="AM126" s="1049"/>
      <c r="AN126" s="1049"/>
      <c r="AO126" s="1050"/>
      <c r="AP126" s="1052" t="s">
        <v>173</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466</v>
      </c>
      <c r="CQ126" s="1040"/>
      <c r="CR126" s="1040"/>
      <c r="CS126" s="1040"/>
      <c r="CT126" s="1040"/>
      <c r="CU126" s="1040"/>
      <c r="CV126" s="1040"/>
      <c r="CW126" s="1040"/>
      <c r="CX126" s="1040"/>
      <c r="CY126" s="1040"/>
      <c r="CZ126" s="1040"/>
      <c r="DA126" s="1040"/>
      <c r="DB126" s="1040"/>
      <c r="DC126" s="1040"/>
      <c r="DD126" s="1040"/>
      <c r="DE126" s="1040"/>
      <c r="DF126" s="1041"/>
      <c r="DG126" s="1009" t="s">
        <v>173</v>
      </c>
      <c r="DH126" s="1010"/>
      <c r="DI126" s="1010"/>
      <c r="DJ126" s="1010"/>
      <c r="DK126" s="1010"/>
      <c r="DL126" s="1010" t="s">
        <v>173</v>
      </c>
      <c r="DM126" s="1010"/>
      <c r="DN126" s="1010"/>
      <c r="DO126" s="1010"/>
      <c r="DP126" s="1010"/>
      <c r="DQ126" s="1010" t="s">
        <v>173</v>
      </c>
      <c r="DR126" s="1010"/>
      <c r="DS126" s="1010"/>
      <c r="DT126" s="1010"/>
      <c r="DU126" s="1010"/>
      <c r="DV126" s="1011" t="s">
        <v>173</v>
      </c>
      <c r="DW126" s="1011"/>
      <c r="DX126" s="1011"/>
      <c r="DY126" s="1011"/>
      <c r="DZ126" s="1012"/>
    </row>
    <row r="127" spans="1:130" s="246" customFormat="1" ht="26.25" customHeight="1" x14ac:dyDescent="0.15">
      <c r="A127" s="1150"/>
      <c r="B127" s="1038"/>
      <c r="C127" s="1092" t="s">
        <v>467</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173</v>
      </c>
      <c r="AB127" s="1049"/>
      <c r="AC127" s="1049"/>
      <c r="AD127" s="1049"/>
      <c r="AE127" s="1050"/>
      <c r="AF127" s="1051" t="s">
        <v>173</v>
      </c>
      <c r="AG127" s="1049"/>
      <c r="AH127" s="1049"/>
      <c r="AI127" s="1049"/>
      <c r="AJ127" s="1050"/>
      <c r="AK127" s="1051" t="s">
        <v>173</v>
      </c>
      <c r="AL127" s="1049"/>
      <c r="AM127" s="1049"/>
      <c r="AN127" s="1049"/>
      <c r="AO127" s="1050"/>
      <c r="AP127" s="1052" t="s">
        <v>173</v>
      </c>
      <c r="AQ127" s="1053"/>
      <c r="AR127" s="1053"/>
      <c r="AS127" s="1053"/>
      <c r="AT127" s="1054"/>
      <c r="AU127" s="282"/>
      <c r="AV127" s="282"/>
      <c r="AW127" s="282"/>
      <c r="AX127" s="1122" t="s">
        <v>468</v>
      </c>
      <c r="AY127" s="1123"/>
      <c r="AZ127" s="1123"/>
      <c r="BA127" s="1123"/>
      <c r="BB127" s="1123"/>
      <c r="BC127" s="1123"/>
      <c r="BD127" s="1123"/>
      <c r="BE127" s="1124"/>
      <c r="BF127" s="1125" t="s">
        <v>469</v>
      </c>
      <c r="BG127" s="1123"/>
      <c r="BH127" s="1123"/>
      <c r="BI127" s="1123"/>
      <c r="BJ127" s="1123"/>
      <c r="BK127" s="1123"/>
      <c r="BL127" s="1124"/>
      <c r="BM127" s="1125" t="s">
        <v>470</v>
      </c>
      <c r="BN127" s="1123"/>
      <c r="BO127" s="1123"/>
      <c r="BP127" s="1123"/>
      <c r="BQ127" s="1123"/>
      <c r="BR127" s="1123"/>
      <c r="BS127" s="1124"/>
      <c r="BT127" s="1125" t="s">
        <v>471</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472</v>
      </c>
      <c r="CQ127" s="1040"/>
      <c r="CR127" s="1040"/>
      <c r="CS127" s="1040"/>
      <c r="CT127" s="1040"/>
      <c r="CU127" s="1040"/>
      <c r="CV127" s="1040"/>
      <c r="CW127" s="1040"/>
      <c r="CX127" s="1040"/>
      <c r="CY127" s="1040"/>
      <c r="CZ127" s="1040"/>
      <c r="DA127" s="1040"/>
      <c r="DB127" s="1040"/>
      <c r="DC127" s="1040"/>
      <c r="DD127" s="1040"/>
      <c r="DE127" s="1040"/>
      <c r="DF127" s="1041"/>
      <c r="DG127" s="1009" t="s">
        <v>173</v>
      </c>
      <c r="DH127" s="1010"/>
      <c r="DI127" s="1010"/>
      <c r="DJ127" s="1010"/>
      <c r="DK127" s="1010"/>
      <c r="DL127" s="1010" t="s">
        <v>173</v>
      </c>
      <c r="DM127" s="1010"/>
      <c r="DN127" s="1010"/>
      <c r="DO127" s="1010"/>
      <c r="DP127" s="1010"/>
      <c r="DQ127" s="1010" t="s">
        <v>173</v>
      </c>
      <c r="DR127" s="1010"/>
      <c r="DS127" s="1010"/>
      <c r="DT127" s="1010"/>
      <c r="DU127" s="1010"/>
      <c r="DV127" s="1011" t="s">
        <v>173</v>
      </c>
      <c r="DW127" s="1011"/>
      <c r="DX127" s="1011"/>
      <c r="DY127" s="1011"/>
      <c r="DZ127" s="1012"/>
    </row>
    <row r="128" spans="1:130" s="246" customFormat="1" ht="26.25" customHeight="1" thickBot="1" x14ac:dyDescent="0.2">
      <c r="A128" s="1133" t="s">
        <v>473</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474</v>
      </c>
      <c r="X128" s="1135"/>
      <c r="Y128" s="1135"/>
      <c r="Z128" s="1136"/>
      <c r="AA128" s="1137" t="s">
        <v>173</v>
      </c>
      <c r="AB128" s="1138"/>
      <c r="AC128" s="1138"/>
      <c r="AD128" s="1138"/>
      <c r="AE128" s="1139"/>
      <c r="AF128" s="1140" t="s">
        <v>173</v>
      </c>
      <c r="AG128" s="1138"/>
      <c r="AH128" s="1138"/>
      <c r="AI128" s="1138"/>
      <c r="AJ128" s="1139"/>
      <c r="AK128" s="1140" t="s">
        <v>173</v>
      </c>
      <c r="AL128" s="1138"/>
      <c r="AM128" s="1138"/>
      <c r="AN128" s="1138"/>
      <c r="AO128" s="1139"/>
      <c r="AP128" s="1141"/>
      <c r="AQ128" s="1142"/>
      <c r="AR128" s="1142"/>
      <c r="AS128" s="1142"/>
      <c r="AT128" s="1143"/>
      <c r="AU128" s="282"/>
      <c r="AV128" s="282"/>
      <c r="AW128" s="282"/>
      <c r="AX128" s="978" t="s">
        <v>475</v>
      </c>
      <c r="AY128" s="979"/>
      <c r="AZ128" s="979"/>
      <c r="BA128" s="979"/>
      <c r="BB128" s="979"/>
      <c r="BC128" s="979"/>
      <c r="BD128" s="979"/>
      <c r="BE128" s="980"/>
      <c r="BF128" s="1144" t="s">
        <v>173</v>
      </c>
      <c r="BG128" s="1145"/>
      <c r="BH128" s="1145"/>
      <c r="BI128" s="1145"/>
      <c r="BJ128" s="1145"/>
      <c r="BK128" s="1145"/>
      <c r="BL128" s="1146"/>
      <c r="BM128" s="1144">
        <v>14.85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476</v>
      </c>
      <c r="CQ128" s="1127"/>
      <c r="CR128" s="1127"/>
      <c r="CS128" s="1127"/>
      <c r="CT128" s="1127"/>
      <c r="CU128" s="1127"/>
      <c r="CV128" s="1127"/>
      <c r="CW128" s="1127"/>
      <c r="CX128" s="1127"/>
      <c r="CY128" s="1127"/>
      <c r="CZ128" s="1127"/>
      <c r="DA128" s="1127"/>
      <c r="DB128" s="1127"/>
      <c r="DC128" s="1127"/>
      <c r="DD128" s="1127"/>
      <c r="DE128" s="1127"/>
      <c r="DF128" s="1128"/>
      <c r="DG128" s="1129" t="s">
        <v>173</v>
      </c>
      <c r="DH128" s="1130"/>
      <c r="DI128" s="1130"/>
      <c r="DJ128" s="1130"/>
      <c r="DK128" s="1130"/>
      <c r="DL128" s="1130" t="s">
        <v>173</v>
      </c>
      <c r="DM128" s="1130"/>
      <c r="DN128" s="1130"/>
      <c r="DO128" s="1130"/>
      <c r="DP128" s="1130"/>
      <c r="DQ128" s="1130" t="s">
        <v>173</v>
      </c>
      <c r="DR128" s="1130"/>
      <c r="DS128" s="1130"/>
      <c r="DT128" s="1130"/>
      <c r="DU128" s="1130"/>
      <c r="DV128" s="1131" t="s">
        <v>173</v>
      </c>
      <c r="DW128" s="1131"/>
      <c r="DX128" s="1131"/>
      <c r="DY128" s="1131"/>
      <c r="DZ128" s="1132"/>
    </row>
    <row r="129" spans="1:131" s="246" customFormat="1" ht="26.25" customHeight="1" x14ac:dyDescent="0.15">
      <c r="A129" s="1020" t="s">
        <v>104</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477</v>
      </c>
      <c r="X129" s="1164"/>
      <c r="Y129" s="1164"/>
      <c r="Z129" s="1165"/>
      <c r="AA129" s="1048">
        <v>5134278</v>
      </c>
      <c r="AB129" s="1049"/>
      <c r="AC129" s="1049"/>
      <c r="AD129" s="1049"/>
      <c r="AE129" s="1050"/>
      <c r="AF129" s="1051">
        <v>5142809</v>
      </c>
      <c r="AG129" s="1049"/>
      <c r="AH129" s="1049"/>
      <c r="AI129" s="1049"/>
      <c r="AJ129" s="1050"/>
      <c r="AK129" s="1051">
        <v>5228453</v>
      </c>
      <c r="AL129" s="1049"/>
      <c r="AM129" s="1049"/>
      <c r="AN129" s="1049"/>
      <c r="AO129" s="1050"/>
      <c r="AP129" s="1166"/>
      <c r="AQ129" s="1167"/>
      <c r="AR129" s="1167"/>
      <c r="AS129" s="1167"/>
      <c r="AT129" s="1168"/>
      <c r="AU129" s="284"/>
      <c r="AV129" s="284"/>
      <c r="AW129" s="284"/>
      <c r="AX129" s="1157" t="s">
        <v>478</v>
      </c>
      <c r="AY129" s="1040"/>
      <c r="AZ129" s="1040"/>
      <c r="BA129" s="1040"/>
      <c r="BB129" s="1040"/>
      <c r="BC129" s="1040"/>
      <c r="BD129" s="1040"/>
      <c r="BE129" s="1041"/>
      <c r="BF129" s="1158" t="s">
        <v>173</v>
      </c>
      <c r="BG129" s="1159"/>
      <c r="BH129" s="1159"/>
      <c r="BI129" s="1159"/>
      <c r="BJ129" s="1159"/>
      <c r="BK129" s="1159"/>
      <c r="BL129" s="1160"/>
      <c r="BM129" s="1158">
        <v>19.850000000000001</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479</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480</v>
      </c>
      <c r="X130" s="1164"/>
      <c r="Y130" s="1164"/>
      <c r="Z130" s="1165"/>
      <c r="AA130" s="1048">
        <v>571673</v>
      </c>
      <c r="AB130" s="1049"/>
      <c r="AC130" s="1049"/>
      <c r="AD130" s="1049"/>
      <c r="AE130" s="1050"/>
      <c r="AF130" s="1051">
        <v>584316</v>
      </c>
      <c r="AG130" s="1049"/>
      <c r="AH130" s="1049"/>
      <c r="AI130" s="1049"/>
      <c r="AJ130" s="1050"/>
      <c r="AK130" s="1051">
        <v>601097</v>
      </c>
      <c r="AL130" s="1049"/>
      <c r="AM130" s="1049"/>
      <c r="AN130" s="1049"/>
      <c r="AO130" s="1050"/>
      <c r="AP130" s="1166"/>
      <c r="AQ130" s="1167"/>
      <c r="AR130" s="1167"/>
      <c r="AS130" s="1167"/>
      <c r="AT130" s="1168"/>
      <c r="AU130" s="284"/>
      <c r="AV130" s="284"/>
      <c r="AW130" s="284"/>
      <c r="AX130" s="1157" t="s">
        <v>481</v>
      </c>
      <c r="AY130" s="1040"/>
      <c r="AZ130" s="1040"/>
      <c r="BA130" s="1040"/>
      <c r="BB130" s="1040"/>
      <c r="BC130" s="1040"/>
      <c r="BD130" s="1040"/>
      <c r="BE130" s="1041"/>
      <c r="BF130" s="1194">
        <v>6.8</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482</v>
      </c>
      <c r="X131" s="1202"/>
      <c r="Y131" s="1202"/>
      <c r="Z131" s="1203"/>
      <c r="AA131" s="1095">
        <v>4562605</v>
      </c>
      <c r="AB131" s="1074"/>
      <c r="AC131" s="1074"/>
      <c r="AD131" s="1074"/>
      <c r="AE131" s="1075"/>
      <c r="AF131" s="1073">
        <v>4558493</v>
      </c>
      <c r="AG131" s="1074"/>
      <c r="AH131" s="1074"/>
      <c r="AI131" s="1074"/>
      <c r="AJ131" s="1075"/>
      <c r="AK131" s="1073">
        <v>4627356</v>
      </c>
      <c r="AL131" s="1074"/>
      <c r="AM131" s="1074"/>
      <c r="AN131" s="1074"/>
      <c r="AO131" s="1075"/>
      <c r="AP131" s="1204"/>
      <c r="AQ131" s="1205"/>
      <c r="AR131" s="1205"/>
      <c r="AS131" s="1205"/>
      <c r="AT131" s="1206"/>
      <c r="AU131" s="284"/>
      <c r="AV131" s="284"/>
      <c r="AW131" s="284"/>
      <c r="AX131" s="1176" t="s">
        <v>483</v>
      </c>
      <c r="AY131" s="1127"/>
      <c r="AZ131" s="1127"/>
      <c r="BA131" s="1127"/>
      <c r="BB131" s="1127"/>
      <c r="BC131" s="1127"/>
      <c r="BD131" s="1127"/>
      <c r="BE131" s="1128"/>
      <c r="BF131" s="1177">
        <v>63</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484</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485</v>
      </c>
      <c r="W132" s="1187"/>
      <c r="X132" s="1187"/>
      <c r="Y132" s="1187"/>
      <c r="Z132" s="1188"/>
      <c r="AA132" s="1189">
        <v>6.724382233</v>
      </c>
      <c r="AB132" s="1190"/>
      <c r="AC132" s="1190"/>
      <c r="AD132" s="1190"/>
      <c r="AE132" s="1191"/>
      <c r="AF132" s="1192">
        <v>6.9457823010000004</v>
      </c>
      <c r="AG132" s="1190"/>
      <c r="AH132" s="1190"/>
      <c r="AI132" s="1190"/>
      <c r="AJ132" s="1191"/>
      <c r="AK132" s="1192">
        <v>7.0197538289999999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486</v>
      </c>
      <c r="W133" s="1170"/>
      <c r="X133" s="1170"/>
      <c r="Y133" s="1170"/>
      <c r="Z133" s="1171"/>
      <c r="AA133" s="1172">
        <v>7.7</v>
      </c>
      <c r="AB133" s="1173"/>
      <c r="AC133" s="1173"/>
      <c r="AD133" s="1173"/>
      <c r="AE133" s="1174"/>
      <c r="AF133" s="1172">
        <v>7.1</v>
      </c>
      <c r="AG133" s="1173"/>
      <c r="AH133" s="1173"/>
      <c r="AI133" s="1173"/>
      <c r="AJ133" s="1174"/>
      <c r="AK133" s="1172">
        <v>6.8</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5R7ITDQD4Sa20VICI/QMX2FMCxnEMrZEI1kutAaeR58oGsqy5X3cfQ4VT0g7O8CZOpI4y9L7sLQbe21viWADRg==" saltValue="iETDbm15bv0mFuRcR6fmG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EiAHSsWcnW6htfx/sTiyUGGDxs1HL/yOI5/kNPDw8spdFVGDtlq79AKosoz1KDb4NH8DvBxuiCUE8FDoIGjmA==" saltValue="5HCXYTS6nvJZ8hyOKk9CJg=="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JKax0in07ftgCZdCphFLjZP79faeZWFgFM0BAA7nH0SaE7Qd8Qg25vdAuVa9SEO4UhOF2YDr2P/QhKTiMJh2uQ==" saltValue="hmS4TzI2grIxOupg7gQtf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490</v>
      </c>
      <c r="AP7" s="303"/>
      <c r="AQ7" s="304" t="s">
        <v>491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492</v>
      </c>
      <c r="AQ8" s="310" t="s">
        <v>493</v>
      </c>
      <c r="AR8" s="311" t="s">
        <v>494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495</v>
      </c>
      <c r="AL9" s="1213"/>
      <c r="AM9" s="1213"/>
      <c r="AN9" s="1214"/>
      <c r="AO9" s="312">
        <v>1297463</v>
      </c>
      <c r="AP9" s="312">
        <v>58219</v>
      </c>
      <c r="AQ9" s="313">
        <v>99264</v>
      </c>
      <c r="AR9" s="314">
        <v>-41.3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496</v>
      </c>
      <c r="AL10" s="1213"/>
      <c r="AM10" s="1213"/>
      <c r="AN10" s="1214"/>
      <c r="AO10" s="315">
        <v>62090</v>
      </c>
      <c r="AP10" s="315">
        <v>2786</v>
      </c>
      <c r="AQ10" s="316">
        <v>7247</v>
      </c>
      <c r="AR10" s="317">
        <v>-61.6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497</v>
      </c>
      <c r="AL11" s="1213"/>
      <c r="AM11" s="1213"/>
      <c r="AN11" s="1214"/>
      <c r="AO11" s="315">
        <v>281790</v>
      </c>
      <c r="AP11" s="315">
        <v>12644</v>
      </c>
      <c r="AQ11" s="316">
        <v>10455</v>
      </c>
      <c r="AR11" s="317">
        <v>20.9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498</v>
      </c>
      <c r="AL12" s="1213"/>
      <c r="AM12" s="1213"/>
      <c r="AN12" s="1214"/>
      <c r="AO12" s="315" t="s">
        <v>499</v>
      </c>
      <c r="AP12" s="315" t="s">
        <v>499</v>
      </c>
      <c r="AQ12" s="316">
        <v>1932</v>
      </c>
      <c r="AR12" s="317" t="s">
        <v>499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500</v>
      </c>
      <c r="AL13" s="1213"/>
      <c r="AM13" s="1213"/>
      <c r="AN13" s="1214"/>
      <c r="AO13" s="315" t="s">
        <v>499</v>
      </c>
      <c r="AP13" s="315" t="s">
        <v>499</v>
      </c>
      <c r="AQ13" s="316" t="s">
        <v>499</v>
      </c>
      <c r="AR13" s="317" t="s">
        <v>499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501</v>
      </c>
      <c r="AL14" s="1213"/>
      <c r="AM14" s="1213"/>
      <c r="AN14" s="1214"/>
      <c r="AO14" s="315">
        <v>106052</v>
      </c>
      <c r="AP14" s="315">
        <v>4759</v>
      </c>
      <c r="AQ14" s="316">
        <v>4062</v>
      </c>
      <c r="AR14" s="317">
        <v>17.2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502</v>
      </c>
      <c r="AL15" s="1213"/>
      <c r="AM15" s="1213"/>
      <c r="AN15" s="1214"/>
      <c r="AO15" s="315">
        <v>14260</v>
      </c>
      <c r="AP15" s="315">
        <v>640</v>
      </c>
      <c r="AQ15" s="316">
        <v>2077</v>
      </c>
      <c r="AR15" s="317">
        <v>-69.2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503</v>
      </c>
      <c r="AL16" s="1216"/>
      <c r="AM16" s="1216"/>
      <c r="AN16" s="1217"/>
      <c r="AO16" s="315">
        <v>-85939</v>
      </c>
      <c r="AP16" s="315">
        <v>-3856</v>
      </c>
      <c r="AQ16" s="316">
        <v>-9451</v>
      </c>
      <c r="AR16" s="317">
        <v>-59.2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185</v>
      </c>
      <c r="AL17" s="1216"/>
      <c r="AM17" s="1216"/>
      <c r="AN17" s="1217"/>
      <c r="AO17" s="315">
        <v>1675716</v>
      </c>
      <c r="AP17" s="315">
        <v>75191</v>
      </c>
      <c r="AQ17" s="316">
        <v>115585</v>
      </c>
      <c r="AR17" s="317">
        <v>-34.9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505</v>
      </c>
      <c r="AP20" s="323" t="s">
        <v>506</v>
      </c>
      <c r="AQ20" s="324" t="s">
        <v>507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508</v>
      </c>
      <c r="AL21" s="1208"/>
      <c r="AM21" s="1208"/>
      <c r="AN21" s="1209"/>
      <c r="AO21" s="327">
        <v>7.09</v>
      </c>
      <c r="AP21" s="328">
        <v>11.18</v>
      </c>
      <c r="AQ21" s="329">
        <v>-4.09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509</v>
      </c>
      <c r="AL22" s="1208"/>
      <c r="AM22" s="1208"/>
      <c r="AN22" s="1209"/>
      <c r="AO22" s="332">
        <v>99.1</v>
      </c>
      <c r="AP22" s="333">
        <v>95.5</v>
      </c>
      <c r="AQ22" s="334">
        <v>3.6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490</v>
      </c>
      <c r="AP30" s="303"/>
      <c r="AQ30" s="304" t="s">
        <v>491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492</v>
      </c>
      <c r="AQ31" s="310" t="s">
        <v>493</v>
      </c>
      <c r="AR31" s="311" t="s">
        <v>494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513</v>
      </c>
      <c r="AL32" s="1224"/>
      <c r="AM32" s="1224"/>
      <c r="AN32" s="1225"/>
      <c r="AO32" s="342">
        <v>574920</v>
      </c>
      <c r="AP32" s="342">
        <v>25797</v>
      </c>
      <c r="AQ32" s="343">
        <v>78366</v>
      </c>
      <c r="AR32" s="344">
        <v>-67.099999999999994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514</v>
      </c>
      <c r="AL33" s="1224"/>
      <c r="AM33" s="1224"/>
      <c r="AN33" s="1225"/>
      <c r="AO33" s="342" t="s">
        <v>499</v>
      </c>
      <c r="AP33" s="342" t="s">
        <v>499</v>
      </c>
      <c r="AQ33" s="343" t="s">
        <v>499</v>
      </c>
      <c r="AR33" s="344" t="s">
        <v>499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515</v>
      </c>
      <c r="AL34" s="1224"/>
      <c r="AM34" s="1224"/>
      <c r="AN34" s="1225"/>
      <c r="AO34" s="342" t="s">
        <v>499</v>
      </c>
      <c r="AP34" s="342" t="s">
        <v>499</v>
      </c>
      <c r="AQ34" s="343" t="s">
        <v>499</v>
      </c>
      <c r="AR34" s="344" t="s">
        <v>499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516</v>
      </c>
      <c r="AL35" s="1224"/>
      <c r="AM35" s="1224"/>
      <c r="AN35" s="1225"/>
      <c r="AO35" s="342">
        <v>302148</v>
      </c>
      <c r="AP35" s="342">
        <v>13558</v>
      </c>
      <c r="AQ35" s="343">
        <v>21077</v>
      </c>
      <c r="AR35" s="344">
        <v>-35.700000000000003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517</v>
      </c>
      <c r="AL36" s="1224"/>
      <c r="AM36" s="1224"/>
      <c r="AN36" s="1225"/>
      <c r="AO36" s="342">
        <v>19872</v>
      </c>
      <c r="AP36" s="342">
        <v>892</v>
      </c>
      <c r="AQ36" s="343">
        <v>1270</v>
      </c>
      <c r="AR36" s="344">
        <v>-29.8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518</v>
      </c>
      <c r="AL37" s="1224"/>
      <c r="AM37" s="1224"/>
      <c r="AN37" s="1225"/>
      <c r="AO37" s="342">
        <v>28910</v>
      </c>
      <c r="AP37" s="342">
        <v>1297</v>
      </c>
      <c r="AQ37" s="343">
        <v>1022</v>
      </c>
      <c r="AR37" s="344">
        <v>26.9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519</v>
      </c>
      <c r="AL38" s="1227"/>
      <c r="AM38" s="1227"/>
      <c r="AN38" s="1228"/>
      <c r="AO38" s="345">
        <v>76</v>
      </c>
      <c r="AP38" s="345">
        <v>3</v>
      </c>
      <c r="AQ38" s="346">
        <v>5</v>
      </c>
      <c r="AR38" s="334">
        <v>-40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520</v>
      </c>
      <c r="AL39" s="1227"/>
      <c r="AM39" s="1227"/>
      <c r="AN39" s="1228"/>
      <c r="AO39" s="342" t="s">
        <v>499</v>
      </c>
      <c r="AP39" s="342" t="s">
        <v>499</v>
      </c>
      <c r="AQ39" s="343">
        <v>-3008</v>
      </c>
      <c r="AR39" s="344" t="s">
        <v>499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521</v>
      </c>
      <c r="AL40" s="1224"/>
      <c r="AM40" s="1224"/>
      <c r="AN40" s="1225"/>
      <c r="AO40" s="342">
        <v>-601097</v>
      </c>
      <c r="AP40" s="342">
        <v>-26972</v>
      </c>
      <c r="AQ40" s="343">
        <v>-71833</v>
      </c>
      <c r="AR40" s="344">
        <v>-62.5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297</v>
      </c>
      <c r="AL41" s="1230"/>
      <c r="AM41" s="1230"/>
      <c r="AN41" s="1231"/>
      <c r="AO41" s="342">
        <v>324829</v>
      </c>
      <c r="AP41" s="342">
        <v>14575</v>
      </c>
      <c r="AQ41" s="343">
        <v>26898</v>
      </c>
      <c r="AR41" s="344">
        <v>-45.8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490</v>
      </c>
      <c r="AN49" s="1220" t="s">
        <v>525</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526</v>
      </c>
      <c r="AO50" s="359" t="s">
        <v>527</v>
      </c>
      <c r="AP50" s="360" t="s">
        <v>528</v>
      </c>
      <c r="AQ50" s="361" t="s">
        <v>529</v>
      </c>
      <c r="AR50" s="362" t="s">
        <v>530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531</v>
      </c>
      <c r="AL51" s="355"/>
      <c r="AM51" s="363">
        <v>1589993</v>
      </c>
      <c r="AN51" s="364">
        <v>68721</v>
      </c>
      <c r="AO51" s="365">
        <v>57.1</v>
      </c>
      <c r="AP51" s="366">
        <v>78556</v>
      </c>
      <c r="AQ51" s="367">
        <v>-15.3</v>
      </c>
      <c r="AR51" s="368">
        <v>72.400000000000006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532</v>
      </c>
      <c r="AM52" s="371">
        <v>438502</v>
      </c>
      <c r="AN52" s="372">
        <v>18952</v>
      </c>
      <c r="AO52" s="373">
        <v>23.3</v>
      </c>
      <c r="AP52" s="374">
        <v>40810</v>
      </c>
      <c r="AQ52" s="375">
        <v>-9.6</v>
      </c>
      <c r="AR52" s="376">
        <v>32.9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533</v>
      </c>
      <c r="AL53" s="355"/>
      <c r="AM53" s="363">
        <v>869566</v>
      </c>
      <c r="AN53" s="364">
        <v>37971</v>
      </c>
      <c r="AO53" s="365">
        <v>-44.7</v>
      </c>
      <c r="AP53" s="366">
        <v>87924</v>
      </c>
      <c r="AQ53" s="367">
        <v>11.9</v>
      </c>
      <c r="AR53" s="368">
        <v>-56.6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532</v>
      </c>
      <c r="AM54" s="371">
        <v>410979</v>
      </c>
      <c r="AN54" s="372">
        <v>17946</v>
      </c>
      <c r="AO54" s="373">
        <v>-5.3</v>
      </c>
      <c r="AP54" s="374">
        <v>43482</v>
      </c>
      <c r="AQ54" s="375">
        <v>6.5</v>
      </c>
      <c r="AR54" s="376">
        <v>-11.8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534</v>
      </c>
      <c r="AL55" s="355"/>
      <c r="AM55" s="363">
        <v>1197994</v>
      </c>
      <c r="AN55" s="364">
        <v>52629</v>
      </c>
      <c r="AO55" s="365">
        <v>38.6</v>
      </c>
      <c r="AP55" s="366">
        <v>85078</v>
      </c>
      <c r="AQ55" s="367">
        <v>-3.2</v>
      </c>
      <c r="AR55" s="368">
        <v>41.8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532</v>
      </c>
      <c r="AM56" s="371">
        <v>676525</v>
      </c>
      <c r="AN56" s="372">
        <v>29720</v>
      </c>
      <c r="AO56" s="373">
        <v>65.599999999999994</v>
      </c>
      <c r="AP56" s="374">
        <v>45315</v>
      </c>
      <c r="AQ56" s="375">
        <v>4.2</v>
      </c>
      <c r="AR56" s="376">
        <v>61.4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535</v>
      </c>
      <c r="AL57" s="355"/>
      <c r="AM57" s="363">
        <v>579744</v>
      </c>
      <c r="AN57" s="364">
        <v>25515</v>
      </c>
      <c r="AO57" s="365">
        <v>-51.5</v>
      </c>
      <c r="AP57" s="366">
        <v>65052</v>
      </c>
      <c r="AQ57" s="367">
        <v>-23.5</v>
      </c>
      <c r="AR57" s="368">
        <v>-28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532</v>
      </c>
      <c r="AM58" s="371">
        <v>538672</v>
      </c>
      <c r="AN58" s="372">
        <v>23707</v>
      </c>
      <c r="AO58" s="373">
        <v>-20.2</v>
      </c>
      <c r="AP58" s="374">
        <v>37035</v>
      </c>
      <c r="AQ58" s="375">
        <v>-18.3</v>
      </c>
      <c r="AR58" s="376">
        <v>-1.9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536</v>
      </c>
      <c r="AL59" s="355"/>
      <c r="AM59" s="363">
        <v>951588</v>
      </c>
      <c r="AN59" s="364">
        <v>42699</v>
      </c>
      <c r="AO59" s="365">
        <v>67.3</v>
      </c>
      <c r="AP59" s="366">
        <v>66364</v>
      </c>
      <c r="AQ59" s="367">
        <v>2</v>
      </c>
      <c r="AR59" s="368">
        <v>65.3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532</v>
      </c>
      <c r="AM60" s="371">
        <v>595303</v>
      </c>
      <c r="AN60" s="372">
        <v>26712</v>
      </c>
      <c r="AO60" s="373">
        <v>12.7</v>
      </c>
      <c r="AP60" s="374">
        <v>24935</v>
      </c>
      <c r="AQ60" s="375">
        <v>-32.700000000000003</v>
      </c>
      <c r="AR60" s="376">
        <v>45.4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537</v>
      </c>
      <c r="AL61" s="377"/>
      <c r="AM61" s="378">
        <v>1037777</v>
      </c>
      <c r="AN61" s="379">
        <v>45507</v>
      </c>
      <c r="AO61" s="380">
        <v>13.4</v>
      </c>
      <c r="AP61" s="381">
        <v>76595</v>
      </c>
      <c r="AQ61" s="382">
        <v>-5.6</v>
      </c>
      <c r="AR61" s="368">
        <v>19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532</v>
      </c>
      <c r="AM62" s="371">
        <v>531996</v>
      </c>
      <c r="AN62" s="372">
        <v>23407</v>
      </c>
      <c r="AO62" s="373">
        <v>15.2</v>
      </c>
      <c r="AP62" s="374">
        <v>38315</v>
      </c>
      <c r="AQ62" s="375">
        <v>-10</v>
      </c>
      <c r="AR62" s="376">
        <v>25.2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OxZPrNhaNfFP9lESDcfFHb6DzRUxfFIq4cRr945HXJs8lJjAQmj4WricMC7Jq2FfK55uVM5nDB5x3jqG0Bho9w==" saltValue="VZdWoLJZelhsjH3VoIDdP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clZ9sH0vMqF9+7WFMgX5Y3uH02Wpl339TQhiWWez+RuaIbcRCLnPRkPH0fFw6YJV7ej5PAYZPS0u+Zt3PDuag==" saltValue="H7X+pLVLpVWwQbNTA8cLT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2KQWiqNsEply1KNErtSYy0Yb0jj/x4cuUtJrtkKi7xWWtzpaJHyv2GPALoa64KEVpXd4pHlbMTfDGXyFblYCQ==" saltValue="v4C87h6R/1iDYwBoWOT0a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541</v>
      </c>
      <c r="G46" s="8" t="s">
        <v>542</v>
      </c>
      <c r="H46" s="8" t="s">
        <v>543</v>
      </c>
      <c r="I46" s="8" t="s">
        <v>544</v>
      </c>
      <c r="J46" s="9" t="s">
        <v>545</v>
      </c>
    </row>
    <row r="47" spans="2:10" ht="57.75" customHeight="1" x14ac:dyDescent="0.15">
      <c r="B47" s="10"/>
      <c r="C47" s="1232" t="s">
        <v>3</v>
      </c>
      <c r="D47" s="1232"/>
      <c r="E47" s="1233"/>
      <c r="F47" s="11">
        <v>17.62</v>
      </c>
      <c r="G47" s="12">
        <v>17.420000000000002</v>
      </c>
      <c r="H47" s="12">
        <v>17.71</v>
      </c>
      <c r="I47" s="12">
        <v>17.670000000000002</v>
      </c>
      <c r="J47" s="13">
        <v>17.38</v>
      </c>
    </row>
    <row r="48" spans="2:10" ht="57.75" customHeight="1" x14ac:dyDescent="0.15">
      <c r="B48" s="14"/>
      <c r="C48" s="1234" t="s">
        <v>4</v>
      </c>
      <c r="D48" s="1234"/>
      <c r="E48" s="1235"/>
      <c r="F48" s="15">
        <v>10.6</v>
      </c>
      <c r="G48" s="16">
        <v>10.43</v>
      </c>
      <c r="H48" s="16">
        <v>9.1199999999999992</v>
      </c>
      <c r="I48" s="16">
        <v>9.56</v>
      </c>
      <c r="J48" s="17">
        <v>8.5</v>
      </c>
    </row>
    <row r="49" spans="2:10" ht="57.75" customHeight="1" thickBot="1" x14ac:dyDescent="0.2">
      <c r="B49" s="18"/>
      <c r="C49" s="1236" t="s">
        <v>5</v>
      </c>
      <c r="D49" s="1236"/>
      <c r="E49" s="1237"/>
      <c r="F49" s="19">
        <v>2.14</v>
      </c>
      <c r="G49" s="20">
        <v>0.23</v>
      </c>
      <c r="H49" s="20" t="s">
        <v>546</v>
      </c>
      <c r="I49" s="20">
        <v>0.45</v>
      </c>
      <c r="J49" s="21" t="s">
        <v>547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E2lTEkIb0JwocQ2vGeilJjaCgmIH2MdLVgZJkLuz5Wxzl6pg3Gt3J9UZGFEF3poVy6n9rjE1xG4DH3j5NT5ew==" saltValue="NsTZ/YJ4Yi+U0P7BDuaj+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U1010</cp:lastModifiedBy>
  <cp:lastPrinted>2020-09-24T08:02:33Z</cp:lastPrinted>
  <dcterms:created xsi:type="dcterms:W3CDTF">2020-02-10T02:50:59Z</dcterms:created>
  <dcterms:modified xsi:type="dcterms:W3CDTF">2020-10-02T07:07:12Z</dcterms:modified>
  <cp:category/>
</cp:coreProperties>
</file>