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cy05325\Desktop\210914【県市町村課1015(金)〆】令和元年度財政状況資料集の作成（2回目）について（依頼）\"/>
    </mc:Choice>
  </mc:AlternateContent>
  <bookViews>
    <workbookView xWindow="0" yWindow="0" windowWidth="20490" windowHeight="7770" firstSheet="1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E35" i="10" s="1"/>
  <c r="BE36"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<sst xmlns="http://schemas.openxmlformats.org/spreadsheetml/2006/main" count="1146" uniqueCount="614">
  <si>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</si>
  <si>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</si>
  <si>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</si>
  <si>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</si>
  <si>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</si>
  <si>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</si>
  <si>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</si>
  <si>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</si>
  <si>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</si>
  <si>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</si>
  <si>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</si>
  <si>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</si>
  <si>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</si>
  <si>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</si>
  <si>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</si>
  <si>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</si>
  <si>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</si>
  <si>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</si>
  <si>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</si>
  <si>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</si>
  <si>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</si>
  <si>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</si>
  <si>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</si>
  <si>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</si>
  <si>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</si>
  <si>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</si>
  <si>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</si>
  <si>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</si>
  <si>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</si>
  <si>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</si>
  <si>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</si>
  <si>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</si>
  <si>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</si>
  <si>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</si>
  <si>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</si>
  <si>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</si>
  <si>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</si>
  <si>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</si>
  <si>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</si>
  <si>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</si>
  <si>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</si>
  <si>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</si>
  <si>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</si>
  <si>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</si>
  <si>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</si>
  <si>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</si>
  <si>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</si>
  <si>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</si>
  <si>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</si>
  <si>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</si>
  <si>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</si>
  <si>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</si>
  <si>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</si>
  <si>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</si>
  <si>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</si>
  <si>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</si>
  <si>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</si>
  <si>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</si>
  <si>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</si>
  <si>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</si>
  <si>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</si>
  <si>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</si>
  <si>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</si>
  <si>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</si>
  <si>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</si>
  <si>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</si>
  <si>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</si>
  <si>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</si>
  <si>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</si>
  <si>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</si>
  <si>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</si>
  <si>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</si>
  <si>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</si>
  <si>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</si>
  <si>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</si>
  <si>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</si>
  <si>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</si>
  <si>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</si>
  <si>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</si>
  <si>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</si>
  <si>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</si>
  <si>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</si>
  <si>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</si>
  <si>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</si>
  <si>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</si>
  <si>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</si>
  <si>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</si>
  <si>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</si>
  <si>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</si>
  <si>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</si>
  <si>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</si>
  <si>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</si>
  <si>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</si>
  <si>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</si>
  <si>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</si>
  <si>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</si>
  <si>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</si>
  <si>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</si>
  <si>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</si>
  <si>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</si>
  <si>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</si>
  <si>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</si>
  <si>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</si>
  <si>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</si>
  <si>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</si>
  <si>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</si>
  <si>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</si>
  <si>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</si>
  <si>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</si>
  <si>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</si>
  <si>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</si>
  <si>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</si>
  <si>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</si>
  <si>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</si>
  <si>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</si>
  <si>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</si>
  <si>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</si>
  <si>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</si>
  <si>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</si>
  <si>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</si>
  <si>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</si>
  <si>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</si>
  <si>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</si>
  <si>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</si>
  <si>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</si>
  <si>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</si>
  <si>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</si>
  <si>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</si>
  <si>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</si>
  <si>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</si>
  <si>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</si>
  <si>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</si>
  <si>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</si>
  <si>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</si>
  <si>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</si>
  <si>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</si>
  <si>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</si>
  <si>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</si>
  <si>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</si>
  <si>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</si>
  <si>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</si>
  <si>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</si>
  <si>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</si>
  <si>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</si>
  <si>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</si>
  <si>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</si>
  <si>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</si>
  <si>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</si>
  <si>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</si>
  <si>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</si>
  <si>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</si>
  <si>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</si>
  <si>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</si>
  <si>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</si>
  <si>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</si>
  <si>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</si>
  <si>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</si>
  <si>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</si>
  <si>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</si>
  <si>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</si>
  <si>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</si>
  <si>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</si>
  <si>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</si>
  <si>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</si>
  <si>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</si>
  <si>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</si>
  <si>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</si>
  <si>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</si>
  <si>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</si>
  <si>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</si>
  <si>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</si>
  <si>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</si>
  <si>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</si>
  <si>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</si>
  <si>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</si>
  <si>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</si>
  <si>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</si>
  <si>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</si>
  <si>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</si>
  <si>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</si>
  <si>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</si>
  <si>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</si>
  <si>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</si>
  <si>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</si>
  <si>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</si>
  <si>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</si>
  <si>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</si>
  <si>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</si>
  <si>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</si>
  <si>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</si>
  <si>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</si>
  <si>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</si>
  <si>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</si>
  <si>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</si>
  <si>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</si>
  <si>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</si>
  <si>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</si>
  <si>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</si>
  <si>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</si>
  <si>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</si>
  <si>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</si>
  <si>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</si>
  <si>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</si>
  <si>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</si>
  <si>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</si>
  <si>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</si>
  <si>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</si>
  <si>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</si>
  <si>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</si>
  <si>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</si>
  <si>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</si>
  <si>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</si>
  <si>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</si>
  <si>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</si>
  <si>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</si>
  <si>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</si>
  <si>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</si>
  <si>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</si>
  <si>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</si>
  <si>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</si>
  <si>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</si>
  <si>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</si>
  <si>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</si>
  <si>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</si>
  <si>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</si>
  <si>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</si>
  <si>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</si>
  <si>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</si>
  <si>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</si>
  <si>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</si>
  <si>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</si>
  <si>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</si>
  <si>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</si>
  <si>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</si>
  <si>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</si>
  <si>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</si>
  <si>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</si>
  <si>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</si>
  <si>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</si>
  <si>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</si>
  <si>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</si>
  <si>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</si>
  <si>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</si>
  <si>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</si>
  <si>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</si>
  <si>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</si>
  <si>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</si>
  <si>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</si>
  <si>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</si>
  <si>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</si>
  <si>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</si>
  <si>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</si>
  <si>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</si>
  <si>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</si>
  <si>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</si>
  <si>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</si>
  <si>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</si>
  <si>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</si>
  <si>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</si>
  <si>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</si>
  <si>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</si>
  <si>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</si>
  <si>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</si>
  <si>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</si>
  <si>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</si>
  <si>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</si>
  <si>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</si>
  <si>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</si>
  <si>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</si>
  <si>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</si>
  <si>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</si>
  <si>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</si>
  <si>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</si>
  <si>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</si>
  <si>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</si>
  <si>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</si>
  <si>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</si>
  <si>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</si>
  <si>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</si>
  <si>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</si>
  <si>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</si>
  <si>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</si>
  <si>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</si>
  <si>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</si>
  <si>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</si>
  <si>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</si>
  <si>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</si>
  <si>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</si>
  <si>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</si>
  <si>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</si>
  <si>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</si>
  <si>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</si>
  <si>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</si>
  <si>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</si>
  <si>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</si>
  <si>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</si>
  <si>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</si>
  <si>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</si>
  <si>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</si>
  <si>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</si>
  <si>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</si>
  <si>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</si>
  <si>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</si>
  <si>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</si>
  <si>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</si>
  <si>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</si>
  <si>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</si>
  <si>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</si>
  <si>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</si>
  <si>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</si>
  <si>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</si>
  <si>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</si>
  <si>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</si>
  <si>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</si>
  <si>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</si>
  <si>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</si>
  <si>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</si>
  <si>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</si>
  <si>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</si>
  <si>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</si>
  <si>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</si>
  <si>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</si>
  <si>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</si>
  <si>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</si>
  <si>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</si>
  <si>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</si>
  <si>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</si>
  <si>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</si>
  <si>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</si>
  <si>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</si>
  <si>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</si>
  <si>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</si>
  <si>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</si>
  <si>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</si>
  <si>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</si>
  <si>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</si>
  <si>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</si>
  <si>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</si>
  <si>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</si>
  <si>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</si>
  <si>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</si>
  <si>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</si>
  <si>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</si>
  <si>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</si>
  <si>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</si>
  <si>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</si>
  <si>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</si>
  <si>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</si>
  <si>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</si>
  <si>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</si>
  <si>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</si>
  <si>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</si>
  <si>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</si>
  <si>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</si>
  <si>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</si>
  <si>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</si>
  <si>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</si>
  <si>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</si>
  <si>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</si>
  <si>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</si>
  <si>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</si>
  <si>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</si>
  <si>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</si>
  <si>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</si>
  <si>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</si>
  <si>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</si>
  <si>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</si>
  <si>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</si>
  <si>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</si>
  <si>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</si>
  <si>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</si>
  <si>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</si>
  <si>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</si>
  <si>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</si>
  <si>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</si>
  <si>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</si>
  <si>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</si>
  <si>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</si>
  <si>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</si>
  <si>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</si>
  <si>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</si>
  <si>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</si>
  <si>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</si>
  <si>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</si>
  <si>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</si>
  <si>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</si>
  <si>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</si>
  <si>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</si>
  <si>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</si>
  <si>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</si>
  <si>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</si>
  <si>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</si>
  <si>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</si>
  <si>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</si>
  <si>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</si>
  <si>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</si>
  <si>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</si>
  <si>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</si>
  <si>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</si>
  <si>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</si>
  <si>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</si>
  <si>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</si>
  <si>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</si>
  <si>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</si>
  <si>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</si>
  <si>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</si>
  <si>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</si>
  <si>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</si>
  <si>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</si>
  <si>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</si>
  <si>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</si>
  <si>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</si>
  <si>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</si>
  <si>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</si>
  <si>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</si>
  <si>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</si>
  <si>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</si>
  <si>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</si>
  <si>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</si>
  <si>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</si>
  <si>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</si>
  <si>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</si>
  <si>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</si>
  <si>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</si>
  <si>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</si>
  <si>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</si>
  <si>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</si>
  <si>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</si>
  <si>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</si>
  <si>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</si>
  <si>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</si>
  <si>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</si>
  <si>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</si>
  <si>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</si>
  <si>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</si>
  <si>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</si>
  <si>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</si>
  <si>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</si>
  <si>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</si>
  <si>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</si>
  <si>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</si>
  <si>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</si>
  <si>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</si>
  <si>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</si>
  <si>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</si>
  <si>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</si>
  <si>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</si>
  <si>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</si>
  <si>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</si>
  <si>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</si>
  <si>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</si>
  <si>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</si>
  <si>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</si>
  <si>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</si>
  <si>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</si>
  <si>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</si>
  <si>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</si>
  <si>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</si>
  <si>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</si>
  <si>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</si>
  <si>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</si>
  <si>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</si>
  <si>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</si>
  <si>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</si>
  <si>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</si>
  <si>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</si>
  <si>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</si>
  <si>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</si>
  <si>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</si>
  <si>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</si>
  <si>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</si>
  <si>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</si>
  <si>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</si>
  <si>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</si>
  <si>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</si>
  <si>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</si>
  <si>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</si>
  <si>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</si>
  <si>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</si>
  <si>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</si>
  <si>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</si>
  <si>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</si>
  <si>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</si>
  <si>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</si>
  <si>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</si>
  <si>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</si>
  <si>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</si>
  <si>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</si>
  <si>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</si>
  <si>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</si>
  <si>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</si>
  <si>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</si>
  <si>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</si>
  <si>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</si>
  <si>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</si>
  <si>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</si>
  <si>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</si>
  <si>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</si>
  <si>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</si>
  <si>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</si>
  <si>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</si>
  <si>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</si>
  <si>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</si>
  <si>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</si>
  <si>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</si>
  <si>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</si>
  <si>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</si>
  <si>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</si>
  <si>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</si>
  <si>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</si>
  <si>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</si>
  <si>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</si>
  <si>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</si>
  <si>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</si>
  <si>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</si>
  <si>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</si>
  <si>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</si>
  <si>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</si>
  <si>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</si>
  <si>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</si>
  <si>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</si>
  <si>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</si>
  <si>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</si>
  <si>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</si>
  <si>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</si>
  <si>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</si>
  <si>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</si>
  <si>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</si>
  <si>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</si>
  <si>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</si>
  <si>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</si>
  <si>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</si>
  <si>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</si>
  <si>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</si>
  <si>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</si>
  <si>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</si>
  <si>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</si>
  <si>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</si>
  <si>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</si>
  <si>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</si>
  <si>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</si>
  <si>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</si>
  <si>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</si>
  <si>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</si>
  <si>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</si>
  <si>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</si>
  <si>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</si>
  <si>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</si>
  <si>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</si>
  <si>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</si>
  <si>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</si>
  <si>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</si>
  <si>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</si>
  <si>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</si>
  <si>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</si>
  <si>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</si>
  <si>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</si>
  <si>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</si>
  <si>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</si>
  <si>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1.62</t>
  </si>
  <si>
    <t>▲ 0.90</t>
  </si>
  <si>
    <t>▲ 2.78</t>
  </si>
  <si>
    <t>水道事業会計</t>
  </si>
  <si>
    <t>一般会計</t>
  </si>
  <si>
    <t>介護保険特別会計（保険事業勘定）</t>
  </si>
  <si>
    <t>国民健康保険特別会計</t>
  </si>
  <si>
    <t>中央土地区画整理事業特別会計</t>
  </si>
  <si>
    <t>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</si>
  <si>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</si>
  <si>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</si>
  <si>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</si>
  <si>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</si>
  <si>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</si>
  <si>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</si>
  <si>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</si>
  <si>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</si>
  <si>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</si>
  <si>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</si>
  <si>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</si>
  <si>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</si>
  <si>
    <t>義務教育施設整備基金</t>
  </si>
  <si>
    <t>地域福祉基金</t>
  </si>
  <si>
    <t>国際交流基金</t>
  </si>
  <si>
    <t>ふるさと創生基金</t>
  </si>
  <si>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</si>
  <si>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</si>
  <si>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</si>
  <si>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</si>
  <si>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</si>
  <si>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</si>
  <si>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</si>
  <si>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</si>
  <si>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</si>
  <si>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</si>
  <si>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</si>
  <si>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</si>
  <si>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</si>
  <si>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</si>
  <si>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</si>
  <si>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</si>
  <si>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</si>
  <si>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</si>
  <si>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</si>
  <si>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</si>
  <si>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</si>
  <si>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</si>
  <si>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</si>
  <si>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</si>
  <si>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</si>
  <si>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</si>
  <si>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</si>
  <si>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</si>
  <si>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前年度数値から０．２ポイント増の７．０％となったが，類似団体と比較して低い水準にあり，将来負担比率は，類似団体と比較して高い水準である６９．９％となっている。将来負担率が高い水準となっている主な要因として，給食センター施設更新事業に係る地方債の発行が考えられる。今後，令和元年度から開始した中学校校舎改築事業債の元金償還に加え，平成３０年度から令和元年度にかけて行われた給食センター施設更新事業に際し，発行した地方債５億９千万円についても償還が始まっていくことから，これまで以上に公債費の適正化に取り組んでいく必要がある。</t>
    <phoneticPr fontId="5"/>
  </si>
  <si>
    <t>将来負担比率については，類似団体と比べ高い水準にあり，前年度数値から６・９ポイント増となっている。主な要因として，平成３０年度から令和元年度にかけて行った給食センター施設更新事業に係る地方債発行が考えられる。また，有形固定資産減価償却率についても，類似団体平均を上回っており、公民館や体育館・B＆Gプールの減価償却率は８０％を超えている。今後，修繕や更新に伴う経費及び起債により将来負担が増加していくことが考えられるため，公共施設等総合管理計画に基づいた計画的かつ効率的な施設等の維持管理に努めていくことが肝要である。</t>
    <rPh sb="175" eb="177">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</si>
</sst>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1759-4A59-9022-FFEFB2094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37971</c:v>
                </c:pt>
                <c:pt idx="1">
                  <c:v>52629</c:v>
                </c:pt>
                <c:pt idx="2">
                  <c:v>25515</c:v>
                </c:pt>
                <c:pt idx="3">
                  <c:v>42699</c:v>
                </c:pt>
                <c:pt idx="4">
                  <c:v>42130</c:v>
                </c:pt>
              </c:numCache>
            </c:numRef>
          </c:val>
          <c:smooth val="0"/>
          <c:extLst>
            <c:ext xmlns:c16="http://schemas.microsoft.com/office/drawing/2014/chart" uri="{C3380CC4-5D6E-409C-BE32-E72D297353CC}">
              <c16:uniqueId val="{00000001-1759-4A59-9022-FFEFB2094E81}"/>
            </c:ext>
          </c:extLst>
        </c:ser>
        <c:dLbls>
          <c:showLegendKey val="0"/>
          <c:showVal val="0"/>
          <c:showCatName val="0"/>
          <c:showSerName val="0"/>
          <c:showPercent val="0"/>
          <c:showBubbleSize val="0"/>
        </c:dLbls>
        <c:marker val="1"/>
        <c:smooth val="0"/>
        <c:axId val="416693048"/>
        <c:axId val="416698144"/>
      </c:lineChart>
      <c:catAx>
        <c:axId val="416693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98144"/>
        <c:crosses val="autoZero"/>
        <c:auto val="1"/>
        <c:lblAlgn val="ctr"/>
        <c:lblOffset val="100"/>
        <c:tickLblSkip val="1"/>
        <c:tickMarkSkip val="1"/>
        <c:noMultiLvlLbl val="0"/>
      </c:catAx>
      <c:valAx>
        <c:axId val="416698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93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10.43</c:v>
                </c:pt>
                <c:pt idx="1">
                  <c:v>9.1199999999999992</c:v>
                </c:pt>
                <c:pt idx="2">
                  <c:v>9.56</c:v>
                </c:pt>
                <c:pt idx="3">
                  <c:v>8.5</c:v>
                </c:pt>
                <c:pt idx="4">
                  <c:v>6.25</c:v>
                </c:pt>
              </c:numCache>
            </c:numRef>
          </c:val>
          <c:extLst>
            <c:ext xmlns:c16="http://schemas.microsoft.com/office/drawing/2014/chart" uri="{C3380CC4-5D6E-409C-BE32-E72D297353CC}">
              <c16:uniqueId val="{00000000-A530-4219-8EFA-1EE23FFD39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17.420000000000002</c:v>
                </c:pt>
                <c:pt idx="1">
                  <c:v>17.71</c:v>
                </c:pt>
                <c:pt idx="2">
                  <c:v>17.670000000000002</c:v>
                </c:pt>
                <c:pt idx="3">
                  <c:v>17.38</c:v>
                </c:pt>
                <c:pt idx="4">
                  <c:v>16.91</c:v>
                </c:pt>
              </c:numCache>
            </c:numRef>
          </c:val>
          <c:extLst>
            <c:ext xmlns:c16="http://schemas.microsoft.com/office/drawing/2014/chart" uri="{C3380CC4-5D6E-409C-BE32-E72D297353CC}">
              <c16:uniqueId val="{00000001-A530-4219-8EFA-1EE23FFD39AA}"/>
            </c:ext>
          </c:extLst>
        </c:ser>
        <c:dLbls>
          <c:showLegendKey val="0"/>
          <c:showVal val="0"/>
          <c:showCatName val="0"/>
          <c:showSerName val="0"/>
          <c:showPercent val="0"/>
          <c:showBubbleSize val="0"/>
        </c:dLbls>
        <c:gapWidth val="250"/>
        <c:overlap val="100"/>
        <c:axId val="416693440"/>
        <c:axId val="416697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0.23</c:v>
                </c:pt>
                <c:pt idx="1">
                  <c:v>-1.62</c:v>
                </c:pt>
                <c:pt idx="2">
                  <c:v>0.45</c:v>
                </c:pt>
                <c:pt idx="3">
                  <c:v>-0.9</c:v>
                </c:pt>
                <c:pt idx="4">
                  <c:v>-2.78</c:v>
                </c:pt>
              </c:numCache>
            </c:numRef>
          </c:val>
          <c:smooth val="0"/>
          <c:extLst>
            <c:ext xmlns:c16="http://schemas.microsoft.com/office/drawing/2014/chart" uri="{C3380CC4-5D6E-409C-BE32-E72D297353CC}">
              <c16:uniqueId val="{00000002-A530-4219-8EFA-1EE23FFD39AA}"/>
            </c:ext>
          </c:extLst>
        </c:ser>
        <c:dLbls>
          <c:showLegendKey val="0"/>
          <c:showVal val="0"/>
          <c:showCatName val="0"/>
          <c:showSerName val="0"/>
          <c:showPercent val="0"/>
          <c:showBubbleSize val="0"/>
        </c:dLbls>
        <c:marker val="1"/>
        <c:smooth val="0"/>
        <c:axId val="416693440"/>
        <c:axId val="416697360"/>
      </c:lineChart>
      <c:catAx>
        <c:axId val="4166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697360"/>
        <c:crosses val="autoZero"/>
        <c:auto val="1"/>
        <c:lblAlgn val="ctr"/>
        <c:lblOffset val="100"/>
        <c:tickLblSkip val="1"/>
        <c:tickMarkSkip val="1"/>
        <c:noMultiLvlLbl val="0"/>
      </c:catAx>
      <c:valAx>
        <c:axId val="41669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0-F439-48E1-98A2-21BB9DD8AE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39-48E1-98A2-21BB9DD8AE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2-F439-48E1-98A2-21BB9DD8AED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0.1</c:v>
                </c:pt>
                <c:pt idx="6">
                  <c:v>#N/A</c:v>
                </c:pt>
                <c:pt idx="7">
                  <c:v>0.01</c:v>
                </c:pt>
                <c:pt idx="8">
                  <c:v>#N/A</c:v>
                </c:pt>
                <c:pt idx="9">
                  <c:v>0.11</c:v>
                </c:pt>
              </c:numCache>
            </c:numRef>
          </c:val>
          <c:extLst>
            <c:ext xmlns:c16="http://schemas.microsoft.com/office/drawing/2014/chart" uri="{C3380CC4-5D6E-409C-BE32-E72D297353CC}">
              <c16:uniqueId val="{00000003-F439-48E1-98A2-21BB9DD8AED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0.2</c:v>
                </c:pt>
                <c:pt idx="4">
                  <c:v>#N/A</c:v>
                </c:pt>
                <c:pt idx="5">
                  <c:v>0.24</c:v>
                </c:pt>
                <c:pt idx="6">
                  <c:v>#N/A</c:v>
                </c:pt>
                <c:pt idx="7">
                  <c:v>0.24</c:v>
                </c:pt>
                <c:pt idx="8">
                  <c:v>#N/A</c:v>
                </c:pt>
                <c:pt idx="9">
                  <c:v>0.15</c:v>
                </c:pt>
              </c:numCache>
            </c:numRef>
          </c:val>
          <c:extLst>
            <c:ext xmlns:c16="http://schemas.microsoft.com/office/drawing/2014/chart" uri="{C3380CC4-5D6E-409C-BE32-E72D297353CC}">
              <c16:uniqueId val="{00000004-F439-48E1-98A2-21BB9DD8AED2}"/>
            </c:ext>
          </c:extLst>
        </c:ser>
        <c:ser>
          <c:idx val="5"/>
          <c:order val="5"/>
          <c:tx>
            <c:strRef>
              <c:f>データシート!$A$32</c:f>
              <c:strCache>
                <c:ptCount val="1"/>
                <c:pt idx="0">
                  <c:v>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1.28</c:v>
                </c:pt>
                <c:pt idx="2">
                  <c:v>#N/A</c:v>
                </c:pt>
                <c:pt idx="3">
                  <c:v>1.41</c:v>
                </c:pt>
                <c:pt idx="4">
                  <c:v>#N/A</c:v>
                </c:pt>
                <c:pt idx="5">
                  <c:v>2.9</c:v>
                </c:pt>
                <c:pt idx="6">
                  <c:v>#N/A</c:v>
                </c:pt>
                <c:pt idx="7">
                  <c:v>0.88</c:v>
                </c:pt>
                <c:pt idx="8">
                  <c:v>#N/A</c:v>
                </c:pt>
                <c:pt idx="9">
                  <c:v>0.25</c:v>
                </c:pt>
              </c:numCache>
            </c:numRef>
          </c:val>
          <c:extLst>
            <c:ext xmlns:c16="http://schemas.microsoft.com/office/drawing/2014/chart" uri="{C3380CC4-5D6E-409C-BE32-E72D297353CC}">
              <c16:uniqueId val="{00000005-F439-48E1-98A2-21BB9DD8AE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1.85</c:v>
                </c:pt>
                <c:pt idx="2">
                  <c:v>#N/A</c:v>
                </c:pt>
                <c:pt idx="3">
                  <c:v>3.97</c:v>
                </c:pt>
                <c:pt idx="4">
                  <c:v>#N/A</c:v>
                </c:pt>
                <c:pt idx="5">
                  <c:v>3.37</c:v>
                </c:pt>
                <c:pt idx="6">
                  <c:v>#N/A</c:v>
                </c:pt>
                <c:pt idx="7">
                  <c:v>1.07</c:v>
                </c:pt>
                <c:pt idx="8">
                  <c:v>#N/A</c:v>
                </c:pt>
                <c:pt idx="9">
                  <c:v>1.34</c:v>
                </c:pt>
              </c:numCache>
            </c:numRef>
          </c:val>
          <c:extLst>
            <c:ext xmlns:c16="http://schemas.microsoft.com/office/drawing/2014/chart" uri="{C3380CC4-5D6E-409C-BE32-E72D297353CC}">
              <c16:uniqueId val="{00000006-F439-48E1-98A2-21BB9DD8AED2}"/>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1.56</c:v>
                </c:pt>
                <c:pt idx="2">
                  <c:v>#N/A</c:v>
                </c:pt>
                <c:pt idx="3">
                  <c:v>2</c:v>
                </c:pt>
                <c:pt idx="4">
                  <c:v>#N/A</c:v>
                </c:pt>
                <c:pt idx="5">
                  <c:v>1.83</c:v>
                </c:pt>
                <c:pt idx="6">
                  <c:v>#N/A</c:v>
                </c:pt>
                <c:pt idx="7">
                  <c:v>1.64</c:v>
                </c:pt>
                <c:pt idx="8">
                  <c:v>#N/A</c:v>
                </c:pt>
                <c:pt idx="9">
                  <c:v>2.04</c:v>
                </c:pt>
              </c:numCache>
            </c:numRef>
          </c:val>
          <c:extLst>
            <c:ext xmlns:c16="http://schemas.microsoft.com/office/drawing/2014/chart" uri="{C3380CC4-5D6E-409C-BE32-E72D297353CC}">
              <c16:uniqueId val="{00000007-F439-48E1-98A2-21BB9DD8AE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10.43</c:v>
                </c:pt>
                <c:pt idx="2">
                  <c:v>#N/A</c:v>
                </c:pt>
                <c:pt idx="3">
                  <c:v>9.11</c:v>
                </c:pt>
                <c:pt idx="4">
                  <c:v>#N/A</c:v>
                </c:pt>
                <c:pt idx="5">
                  <c:v>9.56</c:v>
                </c:pt>
                <c:pt idx="6">
                  <c:v>#N/A</c:v>
                </c:pt>
                <c:pt idx="7">
                  <c:v>8.5</c:v>
                </c:pt>
                <c:pt idx="8">
                  <c:v>#N/A</c:v>
                </c:pt>
                <c:pt idx="9">
                  <c:v>6.24</c:v>
                </c:pt>
              </c:numCache>
            </c:numRef>
          </c:val>
          <c:extLst>
            <c:ext xmlns:c16="http://schemas.microsoft.com/office/drawing/2014/chart" uri="{C3380CC4-5D6E-409C-BE32-E72D297353CC}">
              <c16:uniqueId val="{00000008-F439-48E1-98A2-21BB9DD8AE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19.690000000000001</c:v>
                </c:pt>
                <c:pt idx="2">
                  <c:v>#N/A</c:v>
                </c:pt>
                <c:pt idx="3">
                  <c:v>23.04</c:v>
                </c:pt>
                <c:pt idx="4">
                  <c:v>#N/A</c:v>
                </c:pt>
                <c:pt idx="5">
                  <c:v>25.94</c:v>
                </c:pt>
                <c:pt idx="6">
                  <c:v>#N/A</c:v>
                </c:pt>
                <c:pt idx="7">
                  <c:v>28.99</c:v>
                </c:pt>
                <c:pt idx="8">
                  <c:v>#N/A</c:v>
                </c:pt>
                <c:pt idx="9">
                  <c:v>32.479999999999997</c:v>
                </c:pt>
              </c:numCache>
            </c:numRef>
          </c:val>
          <c:extLst>
            <c:ext xmlns:c16="http://schemas.microsoft.com/office/drawing/2014/chart" uri="{C3380CC4-5D6E-409C-BE32-E72D297353CC}">
              <c16:uniqueId val="{00000009-F439-48E1-98A2-21BB9DD8AED2}"/>
            </c:ext>
          </c:extLst>
        </c:ser>
        <c:dLbls>
          <c:showLegendKey val="0"/>
          <c:showVal val="0"/>
          <c:showCatName val="0"/>
          <c:showSerName val="0"/>
          <c:showPercent val="0"/>
          <c:showBubbleSize val="0"/>
        </c:dLbls>
        <c:gapWidth val="150"/>
        <c:overlap val="100"/>
        <c:axId val="416695008"/>
        <c:axId val="416695400"/>
      </c:barChart>
      <c:catAx>
        <c:axId val="4166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695400"/>
        <c:crosses val="autoZero"/>
        <c:auto val="1"/>
        <c:lblAlgn val="ctr"/>
        <c:lblOffset val="100"/>
        <c:tickLblSkip val="1"/>
        <c:tickMarkSkip val="1"/>
        <c:noMultiLvlLbl val="0"/>
      </c:catAx>
      <c:valAx>
        <c:axId val="416695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581</c:v>
                </c:pt>
                <c:pt idx="5">
                  <c:v>572</c:v>
                </c:pt>
                <c:pt idx="8">
                  <c:v>585</c:v>
                </c:pt>
                <c:pt idx="11">
                  <c:v>601</c:v>
                </c:pt>
                <c:pt idx="14">
                  <c:v>603</c:v>
                </c:pt>
              </c:numCache>
            </c:numRef>
          </c:val>
          <c:extLst>
            <c:ext xmlns:c16="http://schemas.microsoft.com/office/drawing/2014/chart" uri="{C3380CC4-5D6E-409C-BE32-E72D297353CC}">
              <c16:uniqueId val="{00000000-CD05-4C56-8B58-8D28731668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05-4C56-8B58-8D28731668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33</c:v>
                </c:pt>
                <c:pt idx="6">
                  <c:v>25</c:v>
                </c:pt>
                <c:pt idx="9">
                  <c:v>29</c:v>
                </c:pt>
                <c:pt idx="12">
                  <c:v>28</c:v>
                </c:pt>
              </c:numCache>
            </c:numRef>
          </c:val>
          <c:extLst>
            <c:ext xmlns:c16="http://schemas.microsoft.com/office/drawing/2014/chart" uri="{C3380CC4-5D6E-409C-BE32-E72D297353CC}">
              <c16:uniqueId val="{00000002-CD05-4C56-8B58-8D28731668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19</c:v>
                </c:pt>
                <c:pt idx="6">
                  <c:v>18</c:v>
                </c:pt>
                <c:pt idx="9">
                  <c:v>20</c:v>
                </c:pt>
                <c:pt idx="12">
                  <c:v>18</c:v>
                </c:pt>
              </c:numCache>
            </c:numRef>
          </c:val>
          <c:extLst>
            <c:ext xmlns:c16="http://schemas.microsoft.com/office/drawing/2014/chart" uri="{C3380CC4-5D6E-409C-BE32-E72D297353CC}">
              <c16:uniqueId val="{00000003-CD05-4C56-8B58-8D28731668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c:v>
                </c:pt>
                <c:pt idx="3">
                  <c:v>292</c:v>
                </c:pt>
                <c:pt idx="6">
                  <c:v>305</c:v>
                </c:pt>
                <c:pt idx="9">
                  <c:v>302</c:v>
                </c:pt>
                <c:pt idx="12">
                  <c:v>316</c:v>
                </c:pt>
              </c:numCache>
            </c:numRef>
          </c:val>
          <c:extLst>
            <c:ext xmlns:c16="http://schemas.microsoft.com/office/drawing/2014/chart" uri="{C3380CC4-5D6E-409C-BE32-E72D297353CC}">
              <c16:uniqueId val="{00000004-CD05-4C56-8B58-8D28731668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05-4C56-8B58-8D28731668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05-4C56-8B58-8D28731668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560</c:v>
                </c:pt>
                <c:pt idx="3">
                  <c:v>535</c:v>
                </c:pt>
                <c:pt idx="6">
                  <c:v>553</c:v>
                </c:pt>
                <c:pt idx="9">
                  <c:v>575</c:v>
                </c:pt>
                <c:pt idx="12">
                  <c:v>573</c:v>
                </c:pt>
              </c:numCache>
            </c:numRef>
          </c:val>
          <c:extLst>
            <c:ext xmlns:c16="http://schemas.microsoft.com/office/drawing/2014/chart" uri="{C3380CC4-5D6E-409C-BE32-E72D297353CC}">
              <c16:uniqueId val="{00000007-CD05-4C56-8B58-8D2873166840}"/>
            </c:ext>
          </c:extLst>
        </c:ser>
        <c:dLbls>
          <c:showLegendKey val="0"/>
          <c:showVal val="0"/>
          <c:showCatName val="0"/>
          <c:showSerName val="0"/>
          <c:showPercent val="0"/>
          <c:showBubbleSize val="0"/>
        </c:dLbls>
        <c:gapWidth val="100"/>
        <c:overlap val="100"/>
        <c:axId val="460743720"/>
        <c:axId val="46074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359</c:v>
                </c:pt>
                <c:pt idx="2">
                  <c:v>#N/A</c:v>
                </c:pt>
                <c:pt idx="3">
                  <c:v>#N/A</c:v>
                </c:pt>
                <c:pt idx="4">
                  <c:v>307</c:v>
                </c:pt>
                <c:pt idx="5">
                  <c:v>#N/A</c:v>
                </c:pt>
                <c:pt idx="6">
                  <c:v>#N/A</c:v>
                </c:pt>
                <c:pt idx="7">
                  <c:v>316</c:v>
                </c:pt>
                <c:pt idx="8">
                  <c:v>#N/A</c:v>
                </c:pt>
                <c:pt idx="9">
                  <c:v>#N/A</c:v>
                </c:pt>
                <c:pt idx="10">
                  <c:v>325</c:v>
                </c:pt>
                <c:pt idx="11">
                  <c:v>#N/A</c:v>
                </c:pt>
                <c:pt idx="12">
                  <c:v>#N/A</c:v>
                </c:pt>
                <c:pt idx="13">
                  <c:v>332</c:v>
                </c:pt>
                <c:pt idx="14">
                  <c:v>#N/A</c:v>
                </c:pt>
              </c:numCache>
            </c:numRef>
          </c:val>
          <c:smooth val="0"/>
          <c:extLst>
            <c:ext xmlns:c16="http://schemas.microsoft.com/office/drawing/2014/chart" uri="{C3380CC4-5D6E-409C-BE32-E72D297353CC}">
              <c16:uniqueId val="{00000008-CD05-4C56-8B58-8D2873166840}"/>
            </c:ext>
          </c:extLst>
        </c:ser>
        <c:dLbls>
          <c:showLegendKey val="0"/>
          <c:showVal val="0"/>
          <c:showCatName val="0"/>
          <c:showSerName val="0"/>
          <c:showPercent val="0"/>
          <c:showBubbleSize val="0"/>
        </c:dLbls>
        <c:marker val="1"/>
        <c:smooth val="0"/>
        <c:axId val="460743720"/>
        <c:axId val="460745288"/>
      </c:lineChart>
      <c:catAx>
        <c:axId val="46074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745288"/>
        <c:crosses val="autoZero"/>
        <c:auto val="1"/>
        <c:lblAlgn val="ctr"/>
        <c:lblOffset val="100"/>
        <c:tickLblSkip val="1"/>
        <c:tickMarkSkip val="1"/>
        <c:noMultiLvlLbl val="0"/>
      </c:catAx>
      <c:valAx>
        <c:axId val="46074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74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7966</c:v>
                </c:pt>
                <c:pt idx="5">
                  <c:v>8061</c:v>
                </c:pt>
                <c:pt idx="8">
                  <c:v>8013</c:v>
                </c:pt>
                <c:pt idx="11">
                  <c:v>7856</c:v>
                </c:pt>
                <c:pt idx="14">
                  <c:v>7649</c:v>
                </c:pt>
              </c:numCache>
            </c:numRef>
          </c:val>
          <c:extLst>
            <c:ext xmlns:c16="http://schemas.microsoft.com/office/drawing/2014/chart" uri="{C3380CC4-5D6E-409C-BE32-E72D297353CC}">
              <c16:uniqueId val="{00000000-BC36-4EFD-8C1A-0313B7C088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C36-4EFD-8C1A-0313B7C088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2826</c:v>
                </c:pt>
                <c:pt idx="5">
                  <c:v>2544</c:v>
                </c:pt>
                <c:pt idx="8">
                  <c:v>2859</c:v>
                </c:pt>
                <c:pt idx="11">
                  <c:v>2901</c:v>
                </c:pt>
                <c:pt idx="14">
                  <c:v>2648</c:v>
                </c:pt>
              </c:numCache>
            </c:numRef>
          </c:val>
          <c:extLst>
            <c:ext xmlns:c16="http://schemas.microsoft.com/office/drawing/2014/chart" uri="{C3380CC4-5D6E-409C-BE32-E72D297353CC}">
              <c16:uniqueId val="{00000002-BC36-4EFD-8C1A-0313B7C088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36-4EFD-8C1A-0313B7C088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36-4EFD-8C1A-0313B7C088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BC36-4EFD-8C1A-0313B7C088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1338</c:v>
                </c:pt>
                <c:pt idx="3">
                  <c:v>1323</c:v>
                </c:pt>
                <c:pt idx="6">
                  <c:v>1323</c:v>
                </c:pt>
                <c:pt idx="9">
                  <c:v>1488</c:v>
                </c:pt>
                <c:pt idx="12">
                  <c:v>1329</c:v>
                </c:pt>
              </c:numCache>
            </c:numRef>
          </c:val>
          <c:extLst>
            <c:ext xmlns:c16="http://schemas.microsoft.com/office/drawing/2014/chart" uri="{C3380CC4-5D6E-409C-BE32-E72D297353CC}">
              <c16:uniqueId val="{00000006-BC36-4EFD-8C1A-0313B7C088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87</c:v>
                </c:pt>
                <c:pt idx="6">
                  <c:v>78</c:v>
                </c:pt>
                <c:pt idx="9">
                  <c:v>68</c:v>
                </c:pt>
                <c:pt idx="12">
                  <c:v>59</c:v>
                </c:pt>
              </c:numCache>
            </c:numRef>
          </c:val>
          <c:extLst>
            <c:ext xmlns:c16="http://schemas.microsoft.com/office/drawing/2014/chart" uri="{C3380CC4-5D6E-409C-BE32-E72D297353CC}">
              <c16:uniqueId val="{00000007-BC36-4EFD-8C1A-0313B7C088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4915</c:v>
                </c:pt>
                <c:pt idx="3">
                  <c:v>4892</c:v>
                </c:pt>
                <c:pt idx="6">
                  <c:v>5032</c:v>
                </c:pt>
                <c:pt idx="9">
                  <c:v>4678</c:v>
                </c:pt>
                <c:pt idx="12">
                  <c:v>4559</c:v>
                </c:pt>
              </c:numCache>
            </c:numRef>
          </c:val>
          <c:extLst>
            <c:ext xmlns:c16="http://schemas.microsoft.com/office/drawing/2014/chart" uri="{C3380CC4-5D6E-409C-BE32-E72D297353CC}">
              <c16:uniqueId val="{00000008-BC36-4EFD-8C1A-0313B7C088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c:v>
                </c:pt>
                <c:pt idx="3">
                  <c:v>390</c:v>
                </c:pt>
                <c:pt idx="6">
                  <c:v>361</c:v>
                </c:pt>
                <c:pt idx="9">
                  <c:v>361</c:v>
                </c:pt>
                <c:pt idx="12">
                  <c:v>302</c:v>
                </c:pt>
              </c:numCache>
            </c:numRef>
          </c:val>
          <c:extLst>
            <c:ext xmlns:c16="http://schemas.microsoft.com/office/drawing/2014/chart" uri="{C3380CC4-5D6E-409C-BE32-E72D297353CC}">
              <c16:uniqueId val="{00000009-BC36-4EFD-8C1A-0313B7C088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6881</c:v>
                </c:pt>
                <c:pt idx="3">
                  <c:v>7289</c:v>
                </c:pt>
                <c:pt idx="6">
                  <c:v>7117</c:v>
                </c:pt>
                <c:pt idx="9">
                  <c:v>7079</c:v>
                </c:pt>
                <c:pt idx="12">
                  <c:v>7273</c:v>
                </c:pt>
              </c:numCache>
            </c:numRef>
          </c:val>
          <c:extLst>
            <c:ext xmlns:c16="http://schemas.microsoft.com/office/drawing/2014/chart" uri="{C3380CC4-5D6E-409C-BE32-E72D297353CC}">
              <c16:uniqueId val="{0000000A-BC36-4EFD-8C1A-0313B7C08889}"/>
            </c:ext>
          </c:extLst>
        </c:ser>
        <c:dLbls>
          <c:showLegendKey val="0"/>
          <c:showVal val="0"/>
          <c:showCatName val="0"/>
          <c:showSerName val="0"/>
          <c:showPercent val="0"/>
          <c:showBubbleSize val="0"/>
        </c:dLbls>
        <c:gapWidth val="100"/>
        <c:overlap val="100"/>
        <c:axId val="460749992"/>
        <c:axId val="46074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2889</c:v>
                </c:pt>
                <c:pt idx="2">
                  <c:v>#N/A</c:v>
                </c:pt>
                <c:pt idx="3">
                  <c:v>#N/A</c:v>
                </c:pt>
                <c:pt idx="4">
                  <c:v>3377</c:v>
                </c:pt>
                <c:pt idx="5">
                  <c:v>#N/A</c:v>
                </c:pt>
                <c:pt idx="6">
                  <c:v>#N/A</c:v>
                </c:pt>
                <c:pt idx="7">
                  <c:v>3037</c:v>
                </c:pt>
                <c:pt idx="8">
                  <c:v>#N/A</c:v>
                </c:pt>
                <c:pt idx="9">
                  <c:v>#N/A</c:v>
                </c:pt>
                <c:pt idx="10">
                  <c:v>2917</c:v>
                </c:pt>
                <c:pt idx="11">
                  <c:v>#N/A</c:v>
                </c:pt>
                <c:pt idx="12">
                  <c:v>#N/A</c:v>
                </c:pt>
                <c:pt idx="13">
                  <c:v>3226</c:v>
                </c:pt>
                <c:pt idx="14">
                  <c:v>#N/A</c:v>
                </c:pt>
              </c:numCache>
            </c:numRef>
          </c:val>
          <c:smooth val="0"/>
          <c:extLst>
            <c:ext xmlns:c16="http://schemas.microsoft.com/office/drawing/2014/chart" uri="{C3380CC4-5D6E-409C-BE32-E72D297353CC}">
              <c16:uniqueId val="{0000000B-BC36-4EFD-8C1A-0313B7C08889}"/>
            </c:ext>
          </c:extLst>
        </c:ser>
        <c:dLbls>
          <c:showLegendKey val="0"/>
          <c:showVal val="0"/>
          <c:showCatName val="0"/>
          <c:showSerName val="0"/>
          <c:showPercent val="0"/>
          <c:showBubbleSize val="0"/>
        </c:dLbls>
        <c:marker val="1"/>
        <c:smooth val="0"/>
        <c:axId val="460749992"/>
        <c:axId val="460745680"/>
      </c:lineChart>
      <c:catAx>
        <c:axId val="46074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745680"/>
        <c:crosses val="autoZero"/>
        <c:auto val="1"/>
        <c:lblAlgn val="ctr"/>
        <c:lblOffset val="100"/>
        <c:tickLblSkip val="1"/>
        <c:tickMarkSkip val="1"/>
        <c:noMultiLvlLbl val="0"/>
      </c:catAx>
      <c:valAx>
        <c:axId val="46074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74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909</c:v>
                </c:pt>
                <c:pt idx="1">
                  <c:v>909</c:v>
                </c:pt>
                <c:pt idx="2">
                  <c:v>882</c:v>
                </c:pt>
              </c:numCache>
            </c:numRef>
          </c:val>
          <c:extLst>
            <c:ext xmlns:c16="http://schemas.microsoft.com/office/drawing/2014/chart" uri="{C3380CC4-5D6E-409C-BE32-E72D297353CC}">
              <c16:uniqueId val="{00000000-45A3-42E8-B65C-D19788CAA0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164</c:v>
                </c:pt>
                <c:pt idx="1">
                  <c:v>164</c:v>
                </c:pt>
                <c:pt idx="2">
                  <c:v>164</c:v>
                </c:pt>
              </c:numCache>
            </c:numRef>
          </c:val>
          <c:extLst>
            <c:ext xmlns:c16="http://schemas.microsoft.com/office/drawing/2014/chart" uri="{C3380CC4-5D6E-409C-BE32-E72D297353CC}">
              <c16:uniqueId val="{00000001-45A3-42E8-B65C-D19788CAA0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1291</c:v>
                </c:pt>
                <c:pt idx="1">
                  <c:v>1187</c:v>
                </c:pt>
                <c:pt idx="2">
                  <c:v>961</c:v>
                </c:pt>
              </c:numCache>
            </c:numRef>
          </c:val>
          <c:extLst>
            <c:ext xmlns:c16="http://schemas.microsoft.com/office/drawing/2014/chart" uri="{C3380CC4-5D6E-409C-BE32-E72D297353CC}">
              <c16:uniqueId val="{00000002-45A3-42E8-B65C-D19788CAA05A}"/>
            </c:ext>
          </c:extLst>
        </c:ser>
        <c:dLbls>
          <c:showLegendKey val="0"/>
          <c:showVal val="0"/>
          <c:showCatName val="0"/>
          <c:showSerName val="0"/>
          <c:showPercent val="0"/>
          <c:showBubbleSize val="0"/>
        </c:dLbls>
        <c:gapWidth val="120"/>
        <c:overlap val="100"/>
        <c:axId val="460744112"/>
        <c:axId val="460750776"/>
      </c:barChart>
      <c:catAx>
        <c:axId val="46074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750776"/>
        <c:crosses val="autoZero"/>
        <c:auto val="1"/>
        <c:lblAlgn val="ctr"/>
        <c:lblOffset val="100"/>
        <c:tickLblSkip val="1"/>
        <c:tickMarkSkip val="1"/>
        <c:noMultiLvlLbl val="0"/>
      </c:catAx>
      <c:valAx>
        <c:axId val="460750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74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{2ABC9561-E4F9-469B-A121-32EB9FFEDFD9}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90C-4972-BDE7-39C0104CE8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{699CEB77-004C-4E74-8C05-ECCAAC27A1B8}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0C-4972-BDE7-39C0104CE8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{53327811-C2ED-4217-8E3F-39B796352834}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0C-4972-BDE7-39C0104CE8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{7DC27412-AA46-475E-925D-BFE3676F0D8B}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0C-4972-BDE7-39C0104CE8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{90B9D36E-8511-40C6-AC66-4F02329A0D87}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0C-4972-BDE7-39C0104CE8C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{D316CAA8-9826-466D-B279-C99E2A04F527}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90C-4972-BDE7-39C0104CE8C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{AA3A69F5-CE0C-444A-820A-FDE66F480624}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90C-4972-BDE7-39C0104CE8C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{2E16E7C0-D89F-47BE-B359-302DD5551C2B}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90C-4972-BDE7-39C0104CE8C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{71DF234D-062F-4A3F-A29A-A049F99B2603}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90C-4972-BDE7-39C0104CE8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51.9</c:v>
                </c:pt>
                <c:pt idx="16">
                  <c:v>58.1</c:v>
                </c:pt>
                <c:pt idx="24">
                  <c:v>59.8</c:v>
                </c:pt>
                <c:pt idx="32">
                  <c:v>60.4</c:v>
                </c:pt>
              </c:numCache>
            </c:numRef>
          </c:xVal>
          <c:yVal>
            <c:numRef>
              <c:f>公会計指標分析・財政指標組合せ分析表!$BP$51:$DC$51</c:f>
              <c:numCache>
                <c:formatCode>#,##0.0;"▲ "#,##0.0</c:formatCode>
                <c:ptCount val="40"/>
                <c:pt idx="0">
                  <c:v>61.9</c:v>
                </c:pt>
                <c:pt idx="8">
                  <c:v>74</c:v>
                </c:pt>
                <c:pt idx="16">
                  <c:v>66.599999999999994</c:v>
                </c:pt>
                <c:pt idx="24">
                  <c:v>63</c:v>
                </c:pt>
                <c:pt idx="32">
                  <c:v>69.900000000000006</c:v>
                </c:pt>
              </c:numCache>
            </c:numRef>
          </c:yVal>
          <c:smooth val="0"/>
          <c:extLst>
            <c:ext xmlns:c16="http://schemas.microsoft.com/office/drawing/2014/chart" uri="{C3380CC4-5D6E-409C-BE32-E72D297353CC}">
              <c16:uniqueId val="{00000009-290C-4972-BDE7-39C0104CE8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{36BD8732-0FA9-4164-B596-50B796BE95E8}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90C-4972-BDE7-39C0104CE8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{F22658FD-6BAE-4B96-90AC-84CEC01FC525}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0C-4972-BDE7-39C0104CE8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{3C54B7BA-E536-4AAF-B672-94E555DD0E9E}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0C-4972-BDE7-39C0104CE8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{40FF8418-0D7F-466E-8699-04657947F11B}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0C-4972-BDE7-39C0104CE8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{4D0E3C1D-2440-41EE-AE34-1F05BE05FA81}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0C-4972-BDE7-39C0104CE8C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{D4EEEDDC-78E9-4989-AF7D-AEF05B41F080}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90C-4972-BDE7-39C0104CE8C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{A863B606-FD21-438B-B827-C221B415D96B}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90C-4972-BDE7-39C0104CE8C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{9E9A3DDF-67B9-4AC3-8018-2D0FDB0C9376}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90C-4972-BDE7-39C0104CE8C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{1B0967D5-E4DC-4CA7-A210-62863678E904}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90C-4972-BDE7-39C0104CE8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48.9</c:v>
                </c:pt>
                <c:pt idx="8">
                  <c:v>51.3</c:v>
                </c:pt>
                <c:pt idx="16">
                  <c:v>53.6</c:v>
                </c:pt>
                <c:pt idx="24">
                  <c:v>56.3</c:v>
                </c:pt>
                <c:pt idx="32">
                  <c:v>57.9</c:v>
                </c:pt>
              </c:numCache>
            </c:numRef>
          </c:xVal>
          <c:yVal>
            <c:numRef>
              <c:f>公会計指標分析・財政指標組合せ分析表!$BP$55:$DC$55</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290C-4972-BDE7-39C0104CE8C0}"/>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{028635BC-1383-4A91-8588-CFCFE84C6CF9}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3E-44FB-8D0A-5C3F3A2B87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{2CAF427C-5EC4-4D72-BD15-3EE7448850B5}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3E-44FB-8D0A-5C3F3A2B87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{2099C69C-578B-4738-A4A4-485DF97B5061}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3E-44FB-8D0A-5C3F3A2B87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{658F5E4C-0FBC-4A75-ADDE-8734BB69D1CC}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3E-44FB-8D0A-5C3F3A2B87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{208E0108-B4A0-49AD-80E1-36B622304B3E}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3E-44FB-8D0A-5C3F3A2B87A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{2CA71297-233F-4775-8E07-659179226EFE}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3E-44FB-8D0A-5C3F3A2B87A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{1E4F0D25-118F-4901-85DA-0A295D09EC19}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3E-44FB-8D0A-5C3F3A2B87A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{042D6DC6-9845-4794-A0BD-B756CE93563E}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3E-44FB-8D0A-5C3F3A2B87A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{BEE2E501-089F-475C-89B6-E2D8A926DB38}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3E-44FB-8D0A-5C3F3A2B87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7.7</c:v>
                </c:pt>
                <c:pt idx="16">
                  <c:v>7.1</c:v>
                </c:pt>
                <c:pt idx="24">
                  <c:v>6.8</c:v>
                </c:pt>
                <c:pt idx="32">
                  <c:v>7</c:v>
                </c:pt>
              </c:numCache>
            </c:numRef>
          </c:xVal>
          <c:yVal>
            <c:numRef>
              <c:f>公会計指標分析・財政指標組合せ分析表!$BP$73:$DC$73</c:f>
              <c:numCache>
                <c:formatCode>#,##0.0;"▲ "#,##0.0</c:formatCode>
                <c:ptCount val="40"/>
                <c:pt idx="0">
                  <c:v>61.9</c:v>
                </c:pt>
                <c:pt idx="8">
                  <c:v>74</c:v>
                </c:pt>
                <c:pt idx="16">
                  <c:v>66.599999999999994</c:v>
                </c:pt>
                <c:pt idx="24">
                  <c:v>63</c:v>
                </c:pt>
                <c:pt idx="32">
                  <c:v>69.900000000000006</c:v>
                </c:pt>
              </c:numCache>
            </c:numRef>
          </c:yVal>
          <c:smooth val="0"/>
          <c:extLst>
            <c:ext xmlns:c16="http://schemas.microsoft.com/office/drawing/2014/chart" uri="{C3380CC4-5D6E-409C-BE32-E72D297353CC}">
              <c16:uniqueId val="{00000009-573E-44FB-8D0A-5C3F3A2B87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{B1CAED88-549B-4179-916D-EA84A2278B60}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3E-44FB-8D0A-5C3F3A2B87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{6EB788A8-B05D-41F8-88C5-EFFF13B956F4}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3E-44FB-8D0A-5C3F3A2B87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{271C6EA3-0C46-4363-A6EA-71124ED5D957}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3E-44FB-8D0A-5C3F3A2B87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{25B5111D-A382-4571-A1A1-3A692D50AF35}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3E-44FB-8D0A-5C3F3A2B87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{AC9F40D1-8A24-41D4-925A-D39A2039F51C}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3E-44FB-8D0A-5C3F3A2B87A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{1DDBBD6F-807B-44E5-B118-CDC3793BF3CB}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3E-44FB-8D0A-5C3F3A2B87A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{97ADD5E4-9D06-415F-AFB4-0C851E1F5CFF}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3E-44FB-8D0A-5C3F3A2B87A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{165EBD80-13EC-479A-966B-D211F0CFB2E7}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3E-44FB-8D0A-5C3F3A2B87A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{F2B967DE-AEAD-40E8-9E10-E288B742D868}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3E-44FB-8D0A-5C3F3A2B87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573E-44FB-8D0A-5C3F3A2B87AE}"/>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５年度に起債した一般単独事業債（クラインガルテン整備）等の元金償還が終了したことにより，元利償還金は前年度と比較して２百万円減の５７３百万円となったものの，公営企業債の元利償還金に対する繰入金が中央土地区画整理事業特別会計に係る算入額の増により，１４百万円増加となった。その影響から実質公債費比率の分子全体額については前年度から７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前年度と比較し，充当可能財源である基金が２５３百万円の減，基準財政需要額算入見込額が公債費算入見込額等により２０７百万円の減となったことや，将来負担である地方債の現在高が給食センター施設更新事業の新規借り入れ等により１９４百万円増加したことにより，将来負担比率の分子は前年度から３０９百万円増の３，２２６百万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基金全体としては，前年度から２５２百万円減の２，００８百万円となった。これは給食センター施設更新事業に伴い公共施設整備基金を２４３百万円取り崩したことが主な要因である。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今後は老朽化した公共施設を更新していくために，特定目的基金を活用していく予定である。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公共施設整備基金：主に老朽化した公共施設の修繕及び建替え並びに耐震化，長寿命化等に活用をする。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義務教育施設整備基金：主に老朽化した学校教育系施設の修繕及び建替え並びに耐震化，長寿命化等に活用をする。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公共施設整備基金：今後の公共施設更新のための積立て及び給食センター施設更新事業等のための取崩しにより２０２百万円の減となった。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義務教育施設整備基金：東中学校柔剣道場屋根改修事業に伴う取り崩しにより２５百万円の減となった。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財政調整基金については，歳出の不用額及び経費節減等により２３０百万円を積立てし，支出の不足等への対応として２５７百万円の取崩しを行った。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財政調整基金については，突発的な災害や緊急を要するような経費に備えるため，標準財政規模の１０％以上を水準として積立てを行っている。今後も同水準により積立てを行っていく。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から０．６ポイント増の６０．４％であり，類似団体平均を上回っている。これは，公民館や体育館等の耐用年数の経過等による老朽化が進行したことが主な要因である。当町では，平成２８年度に公共施設等総合管理計画を策定したが，今後は個別施設計画の策定，及び，総合管理計画の見直しを進め，効率的かつ効果的な施設の維持管理や更新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153458</xdr:rowOff>
    </xdr:from>
    <xdr:to>
      <xdr:col>23</xdr:col>
      <xdr:colOff>85090</xdr:colOff>
      <xdr:row>34</xdr:row>
      <xdr:rowOff>14605</xdr:rowOff>
    </xdr:to>
    <xdr:cxnSp macro="">
      <xdr:nvCxnSpPr>
        <xdr:cNvPr id="65" name="直線コネクタ 64"/>
        <xdr:cNvCxnSpPr/>
      </xdr:nvCxnSpPr>
      <xdr:spPr>
        <a:xfrm flipV="1">
          <a:off x="4760595" y="6068483"/>
          <a:ext cx="1270" cy="54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100135</xdr:rowOff>
    </xdr:from>
    <xdr:ext cx="405111" cy="259045"/>
    <xdr:sp macro="" textlink="">
      <xdr:nvSpPr>
        <xdr:cNvPr id="68" name="有形固定資産減価償却率最大値テキスト"/>
        <xdr:cNvSpPr txBox="1"/>
      </xdr:nvSpPr>
      <xdr:spPr>
        <a:xfrm>
          <a:off x="4813300" y="5843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153458</xdr:rowOff>
    </xdr:from>
    <xdr:to>
      <xdr:col>23</xdr:col>
      <xdr:colOff>174625</xdr:colOff>
      <xdr:row>30</xdr:row>
      <xdr:rowOff>153458</xdr:rowOff>
    </xdr:to>
    <xdr:cxnSp macro="">
      <xdr:nvCxnSpPr>
        <xdr:cNvPr id="69" name="直線コネクタ 68"/>
        <xdr:cNvCxnSpPr/>
      </xdr:nvCxnSpPr>
      <xdr:spPr>
        <a:xfrm>
          <a:off x="4673600" y="60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126805</xdr:rowOff>
    </xdr:from>
    <xdr:ext cx="405111" cy="259045"/>
    <xdr:sp macro="" textlink="">
      <xdr:nvSpPr>
        <xdr:cNvPr id="70" name="有形固定資産減価償却率平均値テキスト"/>
        <xdr:cNvSpPr txBox="1"/>
      </xdr:nvSpPr>
      <xdr:spPr>
        <a:xfrm>
          <a:off x="4813300" y="6041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71" name="フローチャート: 判断 70"/>
        <xdr:cNvSpPr/>
      </xdr:nvSpPr>
      <xdr:spPr>
        <a:xfrm>
          <a:off x="47117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137372</xdr:rowOff>
    </xdr:from>
    <xdr:to>
      <xdr:col>15</xdr:col>
      <xdr:colOff>187325</xdr:colOff>
      <xdr:row>30</xdr:row>
      <xdr:rowOff>67522</xdr:rowOff>
    </xdr:to>
    <xdr:sp macro="" textlink="">
      <xdr:nvSpPr>
        <xdr:cNvPr id="73" name="フローチャート: 判断 72"/>
        <xdr:cNvSpPr/>
      </xdr:nvSpPr>
      <xdr:spPr>
        <a:xfrm>
          <a:off x="3238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142028</xdr:rowOff>
    </xdr:from>
    <xdr:to>
      <xdr:col>7</xdr:col>
      <xdr:colOff>187325</xdr:colOff>
      <xdr:row>28</xdr:row>
      <xdr:rowOff>72178</xdr:rowOff>
    </xdr:to>
    <xdr:sp macro="" textlink="">
      <xdr:nvSpPr>
        <xdr:cNvPr id="75" name="フローチャート: 判断 74"/>
        <xdr:cNvSpPr/>
      </xdr:nvSpPr>
      <xdr:spPr>
        <a:xfrm>
          <a:off x="1714500" y="55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1" name="楕円 80"/>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2"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163195</xdr:rowOff>
    </xdr:to>
    <xdr:cxnSp macro="">
      <xdr:nvCxnSpPr>
        <xdr:cNvPr id="84" name="直線コネクタ 83"/>
        <xdr:cNvCxnSpPr/>
      </xdr:nvCxnSpPr>
      <xdr:spPr>
        <a:xfrm>
          <a:off x="4051300" y="637794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120015</xdr:rowOff>
    </xdr:to>
    <xdr:cxnSp macro="">
      <xdr:nvCxnSpPr>
        <xdr:cNvPr id="86" name="直線コネクタ 85"/>
        <xdr:cNvCxnSpPr/>
      </xdr:nvCxnSpPr>
      <xdr:spPr>
        <a:xfrm>
          <a:off x="3289300" y="6255597"/>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31</xdr:row>
      <xdr:rowOff>169122</xdr:rowOff>
    </xdr:to>
    <xdr:cxnSp macro="">
      <xdr:nvCxnSpPr>
        <xdr:cNvPr id="88" name="直線コネクタ 87"/>
        <xdr:cNvCxnSpPr/>
      </xdr:nvCxnSpPr>
      <xdr:spPr>
        <a:xfrm>
          <a:off x="2527300" y="5809403"/>
          <a:ext cx="762000" cy="4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140758</xdr:rowOff>
    </xdr:from>
    <xdr:to>
      <xdr:col>7</xdr:col>
      <xdr:colOff>187325</xdr:colOff>
      <xdr:row>27</xdr:row>
      <xdr:rowOff>70908</xdr:rowOff>
    </xdr:to>
    <xdr:sp macro="" textlink="">
      <xdr:nvSpPr>
        <xdr:cNvPr id="89" name="楕円 88"/>
        <xdr:cNvSpPr/>
      </xdr:nvSpPr>
      <xdr:spPr>
        <a:xfrm>
          <a:off x="1714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29</xdr:row>
      <xdr:rowOff>65828</xdr:rowOff>
    </xdr:to>
    <xdr:cxnSp macro="">
      <xdr:nvCxnSpPr>
        <xdr:cNvPr id="90" name="直線コネクタ 89"/>
        <xdr:cNvCxnSpPr/>
      </xdr:nvCxnSpPr>
      <xdr:spPr>
        <a:xfrm>
          <a:off x="1765300" y="5420783"/>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1" name="n_1aveValue有形固定資産減価償却率"/>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92" name="n_2aveValue有形固定資産減価償却率"/>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63305</xdr:rowOff>
    </xdr:from>
    <xdr:ext cx="405111" cy="259045"/>
    <xdr:sp macro="" textlink="">
      <xdr:nvSpPr>
        <xdr:cNvPr id="94" name="n_4aveValue有形固定資産減価償却率"/>
        <xdr:cNvSpPr txBox="1"/>
      </xdr:nvSpPr>
      <xdr:spPr>
        <a:xfrm>
          <a:off x="1562744" y="563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107755</xdr:rowOff>
    </xdr:from>
    <xdr:ext cx="405111" cy="259045"/>
    <xdr:sp macro="" textlink="">
      <xdr:nvSpPr>
        <xdr:cNvPr id="97" name="n_3mainValue有形固定資産減価償却率"/>
        <xdr:cNvSpPr txBox="1"/>
      </xdr:nvSpPr>
      <xdr:spPr>
        <a:xfrm>
          <a:off x="2324744" y="585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87435</xdr:rowOff>
    </xdr:from>
    <xdr:ext cx="405111" cy="259045"/>
    <xdr:sp macro="" textlink="">
      <xdr:nvSpPr>
        <xdr:cNvPr id="98" name="n_4mainValue有形固定資産減価償却率"/>
        <xdr:cNvSpPr txBox="1"/>
      </xdr:nvSpPr>
      <xdr:spPr>
        <a:xfrm>
          <a:off x="1562744" y="514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から２２５．４ポイント増の１，１００．６％となっており，類似団体のほか全国平均及び茨城県平均を上回っている。これは，地方税の歳入減や充当可能基金が減となる一方で，人件費が増となったことが主な要因である。今後は，八千代町第６次総合計画を基に真に必要な事業を実施するとともに，人件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28" name="直線コネクタ 127"/>
        <xdr:cNvCxnSpPr/>
      </xdr:nvCxnSpPr>
      <xdr:spPr>
        <a:xfrm flipV="1">
          <a:off x="14793595" y="5532872"/>
          <a:ext cx="1269" cy="10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29" name="債務償還比率最小値テキスト"/>
        <xdr:cNvSpPr txBox="1"/>
      </xdr:nvSpPr>
      <xdr:spPr>
        <a:xfrm>
          <a:off x="14846300" y="65771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0" name="直線コネクタ 129"/>
        <xdr:cNvCxnSpPr/>
      </xdr:nvCxnSpPr>
      <xdr:spPr>
        <a:xfrm>
          <a:off x="14706600" y="65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1" name="債務償還比率最大値テキスト"/>
        <xdr:cNvSpPr txBox="1"/>
      </xdr:nvSpPr>
      <xdr:spPr>
        <a:xfrm>
          <a:off x="14846300" y="530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2" name="直線コネクタ 131"/>
        <xdr:cNvCxnSpPr/>
      </xdr:nvCxnSpPr>
      <xdr:spPr>
        <a:xfrm>
          <a:off x="14706600" y="553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154481</xdr:rowOff>
    </xdr:from>
    <xdr:ext cx="469744" cy="259045"/>
    <xdr:sp macro="" textlink="">
      <xdr:nvSpPr>
        <xdr:cNvPr id="133" name="債務償還比率平均値テキスト"/>
        <xdr:cNvSpPr txBox="1"/>
      </xdr:nvSpPr>
      <xdr:spPr>
        <a:xfrm>
          <a:off x="14846300" y="5555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4" name="フローチャート: 判断 133"/>
        <xdr:cNvSpPr/>
      </xdr:nvSpPr>
      <xdr:spPr>
        <a:xfrm>
          <a:off x="147447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5" name="フローチャート: 判断 134"/>
        <xdr:cNvSpPr/>
      </xdr:nvSpPr>
      <xdr:spPr>
        <a:xfrm>
          <a:off x="14033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36" name="フローチャート: 判断 135"/>
        <xdr:cNvSpPr/>
      </xdr:nvSpPr>
      <xdr:spPr>
        <a:xfrm>
          <a:off x="13271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37" name="フローチャート: 判断 136"/>
        <xdr:cNvSpPr/>
      </xdr:nvSpPr>
      <xdr:spPr>
        <a:xfrm>
          <a:off x="12509500" y="57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38" name="フローチャート: 判断 137"/>
        <xdr:cNvSpPr/>
      </xdr:nvSpPr>
      <xdr:spPr>
        <a:xfrm>
          <a:off x="11747500" y="55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93155</xdr:rowOff>
    </xdr:from>
    <xdr:to>
      <xdr:col>76</xdr:col>
      <xdr:colOff>73025</xdr:colOff>
      <xdr:row>34</xdr:row>
      <xdr:rowOff>23305</xdr:rowOff>
    </xdr:to>
    <xdr:sp macro="" textlink="">
      <xdr:nvSpPr>
        <xdr:cNvPr id="144" name="楕円 143"/>
        <xdr:cNvSpPr/>
      </xdr:nvSpPr>
      <xdr:spPr>
        <a:xfrm>
          <a:off x="147447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8081</xdr:rowOff>
    </xdr:from>
    <xdr:ext cx="560923" cy="259045"/>
    <xdr:sp macro="" textlink="">
      <xdr:nvSpPr>
        <xdr:cNvPr id="145" name="債務償還比率該当値テキスト"/>
        <xdr:cNvSpPr txBox="1"/>
      </xdr:nvSpPr>
      <xdr:spPr>
        <a:xfrm>
          <a:off x="14846300" y="64374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30522</xdr:rowOff>
    </xdr:from>
    <xdr:to>
      <xdr:col>72</xdr:col>
      <xdr:colOff>123825</xdr:colOff>
      <xdr:row>31</xdr:row>
      <xdr:rowOff>132122</xdr:rowOff>
    </xdr:to>
    <xdr:sp macro="" textlink="">
      <xdr:nvSpPr>
        <xdr:cNvPr id="146" name="楕円 145"/>
        <xdr:cNvSpPr/>
      </xdr:nvSpPr>
      <xdr:spPr>
        <a:xfrm>
          <a:off x="14033500" y="61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81322</xdr:rowOff>
    </xdr:from>
    <xdr:to>
      <xdr:col>76</xdr:col>
      <xdr:colOff>22225</xdr:colOff>
      <xdr:row>33</xdr:row>
      <xdr:rowOff>143955</xdr:rowOff>
    </xdr:to>
    <xdr:cxnSp macro="">
      <xdr:nvCxnSpPr>
        <xdr:cNvPr id="147" name="直線コネクタ 146"/>
        <xdr:cNvCxnSpPr/>
      </xdr:nvCxnSpPr>
      <xdr:spPr>
        <a:xfrm>
          <a:off x="14084300" y="6167797"/>
          <a:ext cx="711200" cy="4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109484</xdr:rowOff>
    </xdr:from>
    <xdr:to>
      <xdr:col>68</xdr:col>
      <xdr:colOff>123825</xdr:colOff>
      <xdr:row>30</xdr:row>
      <xdr:rowOff>39634</xdr:rowOff>
    </xdr:to>
    <xdr:sp macro="" textlink="">
      <xdr:nvSpPr>
        <xdr:cNvPr id="148" name="楕円 147"/>
        <xdr:cNvSpPr/>
      </xdr:nvSpPr>
      <xdr:spPr>
        <a:xfrm>
          <a:off x="13271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160284</xdr:rowOff>
    </xdr:from>
    <xdr:to>
      <xdr:col>72</xdr:col>
      <xdr:colOff>73025</xdr:colOff>
      <xdr:row>31</xdr:row>
      <xdr:rowOff>81322</xdr:rowOff>
    </xdr:to>
    <xdr:cxnSp macro="">
      <xdr:nvCxnSpPr>
        <xdr:cNvPr id="149" name="直線コネクタ 148"/>
        <xdr:cNvCxnSpPr/>
      </xdr:nvCxnSpPr>
      <xdr:spPr>
        <a:xfrm>
          <a:off x="13322300" y="5903859"/>
          <a:ext cx="762000" cy="2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131974</xdr:rowOff>
    </xdr:from>
    <xdr:to>
      <xdr:col>64</xdr:col>
      <xdr:colOff>123825</xdr:colOff>
      <xdr:row>30</xdr:row>
      <xdr:rowOff>62124</xdr:rowOff>
    </xdr:to>
    <xdr:sp macro="" textlink="">
      <xdr:nvSpPr>
        <xdr:cNvPr id="150" name="楕円 149"/>
        <xdr:cNvSpPr/>
      </xdr:nvSpPr>
      <xdr:spPr>
        <a:xfrm>
          <a:off x="12509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160284</xdr:rowOff>
    </xdr:from>
    <xdr:to>
      <xdr:col>68</xdr:col>
      <xdr:colOff>73025</xdr:colOff>
      <xdr:row>30</xdr:row>
      <xdr:rowOff>11324</xdr:rowOff>
    </xdr:to>
    <xdr:cxnSp macro="">
      <xdr:nvCxnSpPr>
        <xdr:cNvPr id="151" name="直線コネクタ 150"/>
        <xdr:cNvCxnSpPr/>
      </xdr:nvCxnSpPr>
      <xdr:spPr>
        <a:xfrm flipV="1">
          <a:off x="12560300" y="5903859"/>
          <a:ext cx="762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139700</xdr:rowOff>
    </xdr:from>
    <xdr:to>
      <xdr:col>60</xdr:col>
      <xdr:colOff>123825</xdr:colOff>
      <xdr:row>29</xdr:row>
      <xdr:rowOff>69850</xdr:rowOff>
    </xdr:to>
    <xdr:sp macro="" textlink="">
      <xdr:nvSpPr>
        <xdr:cNvPr id="152" name="楕円 151"/>
        <xdr:cNvSpPr/>
      </xdr:nvSpPr>
      <xdr:spPr>
        <a:xfrm>
          <a:off x="11747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19050</xdr:rowOff>
    </xdr:from>
    <xdr:to>
      <xdr:col>64</xdr:col>
      <xdr:colOff>73025</xdr:colOff>
      <xdr:row>30</xdr:row>
      <xdr:rowOff>11324</xdr:rowOff>
    </xdr:to>
    <xdr:cxnSp macro="">
      <xdr:nvCxnSpPr>
        <xdr:cNvPr id="153" name="直線コネクタ 152"/>
        <xdr:cNvCxnSpPr/>
      </xdr:nvCxnSpPr>
      <xdr:spPr>
        <a:xfrm>
          <a:off x="11798300" y="5762625"/>
          <a:ext cx="762000" cy="1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91415</xdr:rowOff>
    </xdr:from>
    <xdr:ext cx="469744" cy="259045"/>
    <xdr:sp macro="" textlink="">
      <xdr:nvSpPr>
        <xdr:cNvPr id="154" name="n_1aveValue債務償還比率"/>
        <xdr:cNvSpPr txBox="1"/>
      </xdr:nvSpPr>
      <xdr:spPr>
        <a:xfrm>
          <a:off x="13836727" y="5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77021</xdr:rowOff>
    </xdr:from>
    <xdr:ext cx="469744" cy="259045"/>
    <xdr:sp macro="" textlink="">
      <xdr:nvSpPr>
        <xdr:cNvPr id="155" name="n_2aveValue債務償還比率"/>
        <xdr:cNvSpPr txBox="1"/>
      </xdr:nvSpPr>
      <xdr:spPr>
        <a:xfrm>
          <a:off x="13087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90155</xdr:rowOff>
    </xdr:from>
    <xdr:ext cx="469744" cy="259045"/>
    <xdr:sp macro="" textlink="">
      <xdr:nvSpPr>
        <xdr:cNvPr id="156" name="n_3aveValue債務償還比率"/>
        <xdr:cNvSpPr txBox="1"/>
      </xdr:nvSpPr>
      <xdr:spPr>
        <a:xfrm>
          <a:off x="12325427" y="54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129906</xdr:rowOff>
    </xdr:from>
    <xdr:ext cx="469744" cy="259045"/>
    <xdr:sp macro="" textlink="">
      <xdr:nvSpPr>
        <xdr:cNvPr id="157" name="n_4aveValue債務償還比率"/>
        <xdr:cNvSpPr txBox="1"/>
      </xdr:nvSpPr>
      <xdr:spPr>
        <a:xfrm>
          <a:off x="11563427" y="53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123249</xdr:rowOff>
    </xdr:from>
    <xdr:ext cx="469744" cy="259045"/>
    <xdr:sp macro="" textlink="">
      <xdr:nvSpPr>
        <xdr:cNvPr id="158" name="n_1mainValue債務償還比率"/>
        <xdr:cNvSpPr txBox="1"/>
      </xdr:nvSpPr>
      <xdr:spPr>
        <a:xfrm>
          <a:off x="13836727" y="62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30761</xdr:rowOff>
    </xdr:from>
    <xdr:ext cx="469744" cy="259045"/>
    <xdr:sp macro="" textlink="">
      <xdr:nvSpPr>
        <xdr:cNvPr id="159" name="n_2mainValue債務償還比率"/>
        <xdr:cNvSpPr txBox="1"/>
      </xdr:nvSpPr>
      <xdr:spPr>
        <a:xfrm>
          <a:off x="13087427" y="59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53251</xdr:rowOff>
    </xdr:from>
    <xdr:ext cx="469744" cy="259045"/>
    <xdr:sp macro="" textlink="">
      <xdr:nvSpPr>
        <xdr:cNvPr id="160" name="n_3mainValue債務償還比率"/>
        <xdr:cNvSpPr txBox="1"/>
      </xdr:nvSpPr>
      <xdr:spPr>
        <a:xfrm>
          <a:off x="123254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60977</xdr:rowOff>
    </xdr:from>
    <xdr:ext cx="469744" cy="259045"/>
    <xdr:sp macro="" textlink="">
      <xdr:nvSpPr>
        <xdr:cNvPr id="161" name="n_4mainValue債務償還比率"/>
        <xdr:cNvSpPr txBox="1"/>
      </xdr:nvSpPr>
      <xdr:spPr>
        <a:xfrm>
          <a:off x="11563427" y="58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88900</xdr:rowOff>
    </xdr:from>
    <xdr:to>
      <xdr:col>24</xdr:col>
      <xdr:colOff>62865</xdr:colOff>
      <xdr:row>42</xdr:row>
      <xdr:rowOff>127000</xdr:rowOff>
    </xdr:to>
    <xdr:cxnSp macro="">
      <xdr:nvCxnSpPr>
        <xdr:cNvPr id="57" name="直線コネクタ 56"/>
        <xdr:cNvCxnSpPr/>
      </xdr:nvCxnSpPr>
      <xdr:spPr>
        <a:xfrm flipV="1">
          <a:off x="4634865" y="5918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130827</xdr:rowOff>
    </xdr:from>
    <xdr:ext cx="405111" cy="259045"/>
    <xdr:sp macro="" textlink="">
      <xdr:nvSpPr>
        <xdr:cNvPr id="58" name="【道路】&#10;有形固定資産減価償却率最小値テキスト"/>
        <xdr:cNvSpPr txBox="1"/>
      </xdr:nvSpPr>
      <xdr:spPr>
        <a:xfrm>
          <a:off x="4673600" y="733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127000</xdr:rowOff>
    </xdr:from>
    <xdr:to>
      <xdr:col>24</xdr:col>
      <xdr:colOff>152400</xdr:colOff>
      <xdr:row>42</xdr:row>
      <xdr:rowOff>127000</xdr:rowOff>
    </xdr:to>
    <xdr:cxnSp macro="">
      <xdr:nvCxnSpPr>
        <xdr:cNvPr id="59" name="直線コネクタ 58"/>
        <xdr:cNvCxnSpPr/>
      </xdr:nvCxnSpPr>
      <xdr:spPr>
        <a:xfrm>
          <a:off x="4546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35577</xdr:rowOff>
    </xdr:from>
    <xdr:ext cx="405111" cy="259045"/>
    <xdr:sp macro="" textlink="">
      <xdr:nvSpPr>
        <xdr:cNvPr id="60" name="【道路】&#10;有形固定資産減価償却率最大値テキスト"/>
        <xdr:cNvSpPr txBox="1"/>
      </xdr:nvSpPr>
      <xdr:spPr>
        <a:xfrm>
          <a:off x="46736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88900</xdr:rowOff>
    </xdr:from>
    <xdr:to>
      <xdr:col>24</xdr:col>
      <xdr:colOff>152400</xdr:colOff>
      <xdr:row>34</xdr:row>
      <xdr:rowOff>88900</xdr:rowOff>
    </xdr:to>
    <xdr:cxnSp macro="">
      <xdr:nvCxnSpPr>
        <xdr:cNvPr id="61" name="直線コネクタ 60"/>
        <xdr:cNvCxnSpPr/>
      </xdr:nvCxnSpPr>
      <xdr:spPr>
        <a:xfrm>
          <a:off x="45466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73677</xdr:rowOff>
    </xdr:from>
    <xdr:ext cx="405111" cy="259045"/>
    <xdr:sp macro="" textlink="">
      <xdr:nvSpPr>
        <xdr:cNvPr id="62" name="【道路】&#10;有形固定資産減価償却率平均値テキスト"/>
        <xdr:cNvSpPr txBox="1"/>
      </xdr:nvSpPr>
      <xdr:spPr>
        <a:xfrm>
          <a:off x="4673600" y="6417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50800</xdr:rowOff>
    </xdr:from>
    <xdr:to>
      <xdr:col>24</xdr:col>
      <xdr:colOff>114300</xdr:colOff>
      <xdr:row>38</xdr:row>
      <xdr:rowOff>152400</xdr:rowOff>
    </xdr:to>
    <xdr:sp macro="" textlink="">
      <xdr:nvSpPr>
        <xdr:cNvPr id="63" name="フローチャート: 判断 62"/>
        <xdr:cNvSpPr/>
      </xdr:nvSpPr>
      <xdr:spPr>
        <a:xfrm>
          <a:off x="4584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19050</xdr:rowOff>
    </xdr:from>
    <xdr:to>
      <xdr:col>20</xdr:col>
      <xdr:colOff>38100</xdr:colOff>
      <xdr:row>37</xdr:row>
      <xdr:rowOff>120650</xdr:rowOff>
    </xdr:to>
    <xdr:sp macro="" textlink="">
      <xdr:nvSpPr>
        <xdr:cNvPr id="64" name="フローチャート: 判断 63"/>
        <xdr:cNvSpPr/>
      </xdr:nvSpPr>
      <xdr:spPr>
        <a:xfrm>
          <a:off x="3746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127000</xdr:rowOff>
    </xdr:from>
    <xdr:to>
      <xdr:col>15</xdr:col>
      <xdr:colOff>101600</xdr:colOff>
      <xdr:row>37</xdr:row>
      <xdr:rowOff>57150</xdr:rowOff>
    </xdr:to>
    <xdr:sp macro="" textlink="">
      <xdr:nvSpPr>
        <xdr:cNvPr id="65" name="フローチャート: 判断 64"/>
        <xdr:cNvSpPr/>
      </xdr:nvSpPr>
      <xdr:spPr>
        <a:xfrm>
          <a:off x="2857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95250</xdr:rowOff>
    </xdr:from>
    <xdr:to>
      <xdr:col>10</xdr:col>
      <xdr:colOff>165100</xdr:colOff>
      <xdr:row>36</xdr:row>
      <xdr:rowOff>25400</xdr:rowOff>
    </xdr:to>
    <xdr:sp macro="" textlink="">
      <xdr:nvSpPr>
        <xdr:cNvPr id="66" name="フローチャート: 判断 65"/>
        <xdr:cNvSpPr/>
      </xdr:nvSpPr>
      <xdr:spPr>
        <a:xfrm>
          <a:off x="196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25400</xdr:rowOff>
    </xdr:from>
    <xdr:to>
      <xdr:col>6</xdr:col>
      <xdr:colOff>38100</xdr:colOff>
      <xdr:row>34</xdr:row>
      <xdr:rowOff>127000</xdr:rowOff>
    </xdr:to>
    <xdr:sp macro="" textlink="">
      <xdr:nvSpPr>
        <xdr:cNvPr id="67" name="フローチャート: 判断 66"/>
        <xdr:cNvSpPr/>
      </xdr:nvSpPr>
      <xdr:spPr>
        <a:xfrm>
          <a:off x="1079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76200</xdr:rowOff>
    </xdr:from>
    <xdr:to>
      <xdr:col>24</xdr:col>
      <xdr:colOff>114300</xdr:colOff>
      <xdr:row>43</xdr:row>
      <xdr:rowOff>6350</xdr:rowOff>
    </xdr:to>
    <xdr:sp macro="" textlink="">
      <xdr:nvSpPr>
        <xdr:cNvPr id="73" name="楕円 72"/>
        <xdr:cNvSpPr/>
      </xdr:nvSpPr>
      <xdr:spPr>
        <a:xfrm>
          <a:off x="4584700" y="72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162577</xdr:rowOff>
    </xdr:from>
    <xdr:ext cx="405111" cy="259045"/>
    <xdr:sp macro="" textlink="">
      <xdr:nvSpPr>
        <xdr:cNvPr id="74" name="【道路】&#10;有形固定資産減価償却率該当値テキスト"/>
        <xdr:cNvSpPr txBox="1"/>
      </xdr:nvSpPr>
      <xdr:spPr>
        <a:xfrm>
          <a:off x="4673600" y="719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69850</xdr:rowOff>
    </xdr:from>
    <xdr:to>
      <xdr:col>20</xdr:col>
      <xdr:colOff>38100</xdr:colOff>
      <xdr:row>42</xdr:row>
      <xdr:rowOff>0</xdr:rowOff>
    </xdr:to>
    <xdr:sp macro="" textlink="">
      <xdr:nvSpPr>
        <xdr:cNvPr id="75" name="楕円 74"/>
        <xdr:cNvSpPr/>
      </xdr:nvSpPr>
      <xdr:spPr>
        <a:xfrm>
          <a:off x="3746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120650</xdr:rowOff>
    </xdr:from>
    <xdr:to>
      <xdr:col>24</xdr:col>
      <xdr:colOff>63500</xdr:colOff>
      <xdr:row>42</xdr:row>
      <xdr:rowOff>127000</xdr:rowOff>
    </xdr:to>
    <xdr:cxnSp macro="">
      <xdr:nvCxnSpPr>
        <xdr:cNvPr id="76" name="直線コネクタ 75"/>
        <xdr:cNvCxnSpPr/>
      </xdr:nvCxnSpPr>
      <xdr:spPr>
        <a:xfrm>
          <a:off x="3797300" y="7150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7" name="楕円 76"/>
        <xdr:cNvSpPr/>
      </xdr:nvSpPr>
      <xdr:spPr>
        <a:xfrm>
          <a:off x="2857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38100</xdr:rowOff>
    </xdr:from>
    <xdr:to>
      <xdr:col>19</xdr:col>
      <xdr:colOff>177800</xdr:colOff>
      <xdr:row>41</xdr:row>
      <xdr:rowOff>120650</xdr:rowOff>
    </xdr:to>
    <xdr:cxnSp macro="">
      <xdr:nvCxnSpPr>
        <xdr:cNvPr id="78" name="直線コネクタ 77"/>
        <xdr:cNvCxnSpPr/>
      </xdr:nvCxnSpPr>
      <xdr:spPr>
        <a:xfrm>
          <a:off x="2908300" y="6896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9" name="楕円 78"/>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152400</xdr:rowOff>
    </xdr:from>
    <xdr:to>
      <xdr:col>15</xdr:col>
      <xdr:colOff>50800</xdr:colOff>
      <xdr:row>40</xdr:row>
      <xdr:rowOff>38100</xdr:rowOff>
    </xdr:to>
    <xdr:cxnSp macro="">
      <xdr:nvCxnSpPr>
        <xdr:cNvPr id="80" name="直線コネクタ 79"/>
        <xdr:cNvCxnSpPr/>
      </xdr:nvCxnSpPr>
      <xdr:spPr>
        <a:xfrm>
          <a:off x="2019300" y="6667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57150</xdr:rowOff>
    </xdr:from>
    <xdr:to>
      <xdr:col>6</xdr:col>
      <xdr:colOff>38100</xdr:colOff>
      <xdr:row>37</xdr:row>
      <xdr:rowOff>158750</xdr:rowOff>
    </xdr:to>
    <xdr:sp macro="" textlink="">
      <xdr:nvSpPr>
        <xdr:cNvPr id="81" name="楕円 80"/>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107950</xdr:rowOff>
    </xdr:from>
    <xdr:to>
      <xdr:col>10</xdr:col>
      <xdr:colOff>114300</xdr:colOff>
      <xdr:row>38</xdr:row>
      <xdr:rowOff>152400</xdr:rowOff>
    </xdr:to>
    <xdr:cxnSp macro="">
      <xdr:nvCxnSpPr>
        <xdr:cNvPr id="82" name="直線コネクタ 81"/>
        <xdr:cNvCxnSpPr/>
      </xdr:nvCxnSpPr>
      <xdr:spPr>
        <a:xfrm>
          <a:off x="1130300" y="6451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137177</xdr:rowOff>
    </xdr:from>
    <xdr:ext cx="405111" cy="259045"/>
    <xdr:sp macro="" textlink="">
      <xdr:nvSpPr>
        <xdr:cNvPr id="83" name="n_1aveValue【道路】&#10;有形固定資産減価償却率"/>
        <xdr:cNvSpPr txBox="1"/>
      </xdr:nvSpPr>
      <xdr:spPr>
        <a:xfrm>
          <a:off x="35820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73677</xdr:rowOff>
    </xdr:from>
    <xdr:ext cx="405111" cy="259045"/>
    <xdr:sp macro="" textlink="">
      <xdr:nvSpPr>
        <xdr:cNvPr id="84" name="n_2aveValue【道路】&#10;有形固定資産減価償却率"/>
        <xdr:cNvSpPr txBox="1"/>
      </xdr:nvSpPr>
      <xdr:spPr>
        <a:xfrm>
          <a:off x="2705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41927</xdr:rowOff>
    </xdr:from>
    <xdr:ext cx="405111" cy="259045"/>
    <xdr:sp macro="" textlink="">
      <xdr:nvSpPr>
        <xdr:cNvPr id="85" name="n_3aveValue【道路】&#10;有形固定資産減価償却率"/>
        <xdr:cNvSpPr txBox="1"/>
      </xdr:nvSpPr>
      <xdr:spPr>
        <a:xfrm>
          <a:off x="1816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143527</xdr:rowOff>
    </xdr:from>
    <xdr:ext cx="405111" cy="259045"/>
    <xdr:sp macro="" textlink="">
      <xdr:nvSpPr>
        <xdr:cNvPr id="86" name="n_4aveValue【道路】&#10;有形固定資産減価償却率"/>
        <xdr:cNvSpPr txBox="1"/>
      </xdr:nvSpPr>
      <xdr:spPr>
        <a:xfrm>
          <a:off x="927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162577</xdr:rowOff>
    </xdr:from>
    <xdr:ext cx="405111" cy="259045"/>
    <xdr:sp macro="" textlink="">
      <xdr:nvSpPr>
        <xdr:cNvPr id="87" name="n_1mainValue【道路】&#10;有形固定資産減価償却率"/>
        <xdr:cNvSpPr txBox="1"/>
      </xdr:nvSpPr>
      <xdr:spPr>
        <a:xfrm>
          <a:off x="3582044" y="719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8" name="n_2mainValue【道路】&#10;有形固定資産減価償却率"/>
        <xdr:cNvSpPr txBox="1"/>
      </xdr:nvSpPr>
      <xdr:spPr>
        <a:xfrm>
          <a:off x="2705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22877</xdr:rowOff>
    </xdr:from>
    <xdr:ext cx="405111" cy="259045"/>
    <xdr:sp macro="" textlink="">
      <xdr:nvSpPr>
        <xdr:cNvPr id="89" name="n_3mainValue【道路】&#10;有形固定資産減価償却率"/>
        <xdr:cNvSpPr txBox="1"/>
      </xdr:nvSpPr>
      <xdr:spPr>
        <a:xfrm>
          <a:off x="1816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90" name="n_4mainValue【道路】&#10;有形固定資産減価償却率"/>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116368</xdr:rowOff>
    </xdr:from>
    <xdr:to>
      <xdr:col>54</xdr:col>
      <xdr:colOff>189865</xdr:colOff>
      <xdr:row>42</xdr:row>
      <xdr:rowOff>128615</xdr:rowOff>
    </xdr:to>
    <xdr:cxnSp macro="">
      <xdr:nvCxnSpPr>
        <xdr:cNvPr id="117" name="直線コネクタ 116"/>
        <xdr:cNvCxnSpPr/>
      </xdr:nvCxnSpPr>
      <xdr:spPr>
        <a:xfrm flipV="1">
          <a:off x="10476865" y="5774218"/>
          <a:ext cx="0" cy="155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132442</xdr:rowOff>
    </xdr:from>
    <xdr:ext cx="534377" cy="259045"/>
    <xdr:sp macro="" textlink="">
      <xdr:nvSpPr>
        <xdr:cNvPr id="118" name="【道路】&#10;一人当たり延長最小値テキスト"/>
        <xdr:cNvSpPr txBox="1"/>
      </xdr:nvSpPr>
      <xdr:spPr>
        <a:xfrm>
          <a:off x="10515600" y="73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128615</xdr:rowOff>
    </xdr:from>
    <xdr:to>
      <xdr:col>55</xdr:col>
      <xdr:colOff>88900</xdr:colOff>
      <xdr:row>42</xdr:row>
      <xdr:rowOff>128615</xdr:rowOff>
    </xdr:to>
    <xdr:cxnSp macro="">
      <xdr:nvCxnSpPr>
        <xdr:cNvPr id="119" name="直線コネクタ 118"/>
        <xdr:cNvCxnSpPr/>
      </xdr:nvCxnSpPr>
      <xdr:spPr>
        <a:xfrm>
          <a:off x="10388600" y="732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63045</xdr:rowOff>
    </xdr:from>
    <xdr:ext cx="534377" cy="259045"/>
    <xdr:sp macro="" textlink="">
      <xdr:nvSpPr>
        <xdr:cNvPr id="120" name="【道路】&#10;一人当たり延長最大値テキスト"/>
        <xdr:cNvSpPr txBox="1"/>
      </xdr:nvSpPr>
      <xdr:spPr>
        <a:xfrm>
          <a:off x="10515600" y="55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116368</xdr:rowOff>
    </xdr:from>
    <xdr:to>
      <xdr:col>55</xdr:col>
      <xdr:colOff>88900</xdr:colOff>
      <xdr:row>33</xdr:row>
      <xdr:rowOff>116368</xdr:rowOff>
    </xdr:to>
    <xdr:cxnSp macro="">
      <xdr:nvCxnSpPr>
        <xdr:cNvPr id="121" name="直線コネクタ 120"/>
        <xdr:cNvCxnSpPr/>
      </xdr:nvCxnSpPr>
      <xdr:spPr>
        <a:xfrm>
          <a:off x="10388600" y="577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12644</xdr:rowOff>
    </xdr:from>
    <xdr:ext cx="534377" cy="259045"/>
    <xdr:sp macro="" textlink="">
      <xdr:nvSpPr>
        <xdr:cNvPr id="122" name="【道路】&#10;一人当たり延長平均値テキスト"/>
        <xdr:cNvSpPr txBox="1"/>
      </xdr:nvSpPr>
      <xdr:spPr>
        <a:xfrm>
          <a:off x="10515600" y="635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34217</xdr:rowOff>
    </xdr:from>
    <xdr:to>
      <xdr:col>55</xdr:col>
      <xdr:colOff>50800</xdr:colOff>
      <xdr:row>37</xdr:row>
      <xdr:rowOff>135817</xdr:rowOff>
    </xdr:to>
    <xdr:sp macro="" textlink="">
      <xdr:nvSpPr>
        <xdr:cNvPr id="123" name="フローチャート: 判断 122"/>
        <xdr:cNvSpPr/>
      </xdr:nvSpPr>
      <xdr:spPr>
        <a:xfrm>
          <a:off x="104267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124351</xdr:rowOff>
    </xdr:from>
    <xdr:to>
      <xdr:col>50</xdr:col>
      <xdr:colOff>165100</xdr:colOff>
      <xdr:row>38</xdr:row>
      <xdr:rowOff>54501</xdr:rowOff>
    </xdr:to>
    <xdr:sp macro="" textlink="">
      <xdr:nvSpPr>
        <xdr:cNvPr id="124" name="フローチャート: 判断 123"/>
        <xdr:cNvSpPr/>
      </xdr:nvSpPr>
      <xdr:spPr>
        <a:xfrm>
          <a:off x="9588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82060</xdr:rowOff>
    </xdr:from>
    <xdr:to>
      <xdr:col>46</xdr:col>
      <xdr:colOff>38100</xdr:colOff>
      <xdr:row>38</xdr:row>
      <xdr:rowOff>12210</xdr:rowOff>
    </xdr:to>
    <xdr:sp macro="" textlink="">
      <xdr:nvSpPr>
        <xdr:cNvPr id="125" name="フローチャート: 判断 124"/>
        <xdr:cNvSpPr/>
      </xdr:nvSpPr>
      <xdr:spPr>
        <a:xfrm>
          <a:off x="8699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150150</xdr:rowOff>
    </xdr:from>
    <xdr:to>
      <xdr:col>41</xdr:col>
      <xdr:colOff>101600</xdr:colOff>
      <xdr:row>38</xdr:row>
      <xdr:rowOff>80301</xdr:rowOff>
    </xdr:to>
    <xdr:sp macro="" textlink="">
      <xdr:nvSpPr>
        <xdr:cNvPr id="126" name="フローチャート: 判断 125"/>
        <xdr:cNvSpPr/>
      </xdr:nvSpPr>
      <xdr:spPr>
        <a:xfrm>
          <a:off x="7810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108186</xdr:rowOff>
    </xdr:from>
    <xdr:to>
      <xdr:col>36</xdr:col>
      <xdr:colOff>165100</xdr:colOff>
      <xdr:row>40</xdr:row>
      <xdr:rowOff>38336</xdr:rowOff>
    </xdr:to>
    <xdr:sp macro="" textlink="">
      <xdr:nvSpPr>
        <xdr:cNvPr id="127" name="フローチャート: 判断 126"/>
        <xdr:cNvSpPr/>
      </xdr:nvSpPr>
      <xdr:spPr>
        <a:xfrm>
          <a:off x="6921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138394</xdr:rowOff>
    </xdr:from>
    <xdr:to>
      <xdr:col>55</xdr:col>
      <xdr:colOff>50800</xdr:colOff>
      <xdr:row>36</xdr:row>
      <xdr:rowOff>68544</xdr:rowOff>
    </xdr:to>
    <xdr:sp macro="" textlink="">
      <xdr:nvSpPr>
        <xdr:cNvPr id="133" name="楕円 132"/>
        <xdr:cNvSpPr/>
      </xdr:nvSpPr>
      <xdr:spPr>
        <a:xfrm>
          <a:off x="10426700" y="61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161271</xdr:rowOff>
    </xdr:from>
    <xdr:ext cx="534377" cy="259045"/>
    <xdr:sp macro="" textlink="">
      <xdr:nvSpPr>
        <xdr:cNvPr id="134" name="【道路】&#10;一人当たり延長該当値テキスト"/>
        <xdr:cNvSpPr txBox="1"/>
      </xdr:nvSpPr>
      <xdr:spPr>
        <a:xfrm>
          <a:off x="10515600" y="59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18216</xdr:rowOff>
    </xdr:from>
    <xdr:to>
      <xdr:col>50</xdr:col>
      <xdr:colOff>165100</xdr:colOff>
      <xdr:row>36</xdr:row>
      <xdr:rowOff>119816</xdr:rowOff>
    </xdr:to>
    <xdr:sp macro="" textlink="">
      <xdr:nvSpPr>
        <xdr:cNvPr id="135" name="楕円 134"/>
        <xdr:cNvSpPr/>
      </xdr:nvSpPr>
      <xdr:spPr>
        <a:xfrm>
          <a:off x="95885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17744</xdr:rowOff>
    </xdr:from>
    <xdr:to>
      <xdr:col>55</xdr:col>
      <xdr:colOff>0</xdr:colOff>
      <xdr:row>36</xdr:row>
      <xdr:rowOff>69016</xdr:rowOff>
    </xdr:to>
    <xdr:cxnSp macro="">
      <xdr:nvCxnSpPr>
        <xdr:cNvPr id="136" name="直線コネクタ 135"/>
        <xdr:cNvCxnSpPr/>
      </xdr:nvCxnSpPr>
      <xdr:spPr>
        <a:xfrm flipV="1">
          <a:off x="9639300" y="6189944"/>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131536</xdr:rowOff>
    </xdr:from>
    <xdr:to>
      <xdr:col>46</xdr:col>
      <xdr:colOff>38100</xdr:colOff>
      <xdr:row>37</xdr:row>
      <xdr:rowOff>61686</xdr:rowOff>
    </xdr:to>
    <xdr:sp macro="" textlink="">
      <xdr:nvSpPr>
        <xdr:cNvPr id="137" name="楕円 136"/>
        <xdr:cNvSpPr/>
      </xdr:nvSpPr>
      <xdr:spPr>
        <a:xfrm>
          <a:off x="8699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69016</xdr:rowOff>
    </xdr:from>
    <xdr:to>
      <xdr:col>50</xdr:col>
      <xdr:colOff>114300</xdr:colOff>
      <xdr:row>37</xdr:row>
      <xdr:rowOff>10886</xdr:rowOff>
    </xdr:to>
    <xdr:cxnSp macro="">
      <xdr:nvCxnSpPr>
        <xdr:cNvPr id="138" name="直線コネクタ 137"/>
        <xdr:cNvCxnSpPr/>
      </xdr:nvCxnSpPr>
      <xdr:spPr>
        <a:xfrm flipV="1">
          <a:off x="8750300" y="6241216"/>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153253</xdr:rowOff>
    </xdr:from>
    <xdr:to>
      <xdr:col>41</xdr:col>
      <xdr:colOff>101600</xdr:colOff>
      <xdr:row>37</xdr:row>
      <xdr:rowOff>83403</xdr:rowOff>
    </xdr:to>
    <xdr:sp macro="" textlink="">
      <xdr:nvSpPr>
        <xdr:cNvPr id="139" name="楕円 138"/>
        <xdr:cNvSpPr/>
      </xdr:nvSpPr>
      <xdr:spPr>
        <a:xfrm>
          <a:off x="7810500" y="6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10886</xdr:rowOff>
    </xdr:from>
    <xdr:to>
      <xdr:col>45</xdr:col>
      <xdr:colOff>177800</xdr:colOff>
      <xdr:row>37</xdr:row>
      <xdr:rowOff>32603</xdr:rowOff>
    </xdr:to>
    <xdr:cxnSp macro="">
      <xdr:nvCxnSpPr>
        <xdr:cNvPr id="140" name="直線コネクタ 139"/>
        <xdr:cNvCxnSpPr/>
      </xdr:nvCxnSpPr>
      <xdr:spPr>
        <a:xfrm flipV="1">
          <a:off x="7861300" y="63545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7275</xdr:rowOff>
    </xdr:from>
    <xdr:to>
      <xdr:col>36</xdr:col>
      <xdr:colOff>165100</xdr:colOff>
      <xdr:row>37</xdr:row>
      <xdr:rowOff>108875</xdr:rowOff>
    </xdr:to>
    <xdr:sp macro="" textlink="">
      <xdr:nvSpPr>
        <xdr:cNvPr id="141" name="楕円 140"/>
        <xdr:cNvSpPr/>
      </xdr:nvSpPr>
      <xdr:spPr>
        <a:xfrm>
          <a:off x="6921500" y="63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32603</xdr:rowOff>
    </xdr:from>
    <xdr:to>
      <xdr:col>41</xdr:col>
      <xdr:colOff>50800</xdr:colOff>
      <xdr:row>37</xdr:row>
      <xdr:rowOff>58075</xdr:rowOff>
    </xdr:to>
    <xdr:cxnSp macro="">
      <xdr:nvCxnSpPr>
        <xdr:cNvPr id="142" name="直線コネクタ 141"/>
        <xdr:cNvCxnSpPr/>
      </xdr:nvCxnSpPr>
      <xdr:spPr>
        <a:xfrm flipV="1">
          <a:off x="6972300" y="637625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45628</xdr:rowOff>
    </xdr:from>
    <xdr:ext cx="534377" cy="259045"/>
    <xdr:sp macro="" textlink="">
      <xdr:nvSpPr>
        <xdr:cNvPr id="143" name="n_1aveValue【道路】&#10;一人当たり延長"/>
        <xdr:cNvSpPr txBox="1"/>
      </xdr:nvSpPr>
      <xdr:spPr>
        <a:xfrm>
          <a:off x="93594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3337</xdr:rowOff>
    </xdr:from>
    <xdr:ext cx="534377" cy="259045"/>
    <xdr:sp macro="" textlink="">
      <xdr:nvSpPr>
        <xdr:cNvPr id="144" name="n_2aveValue【道路】&#10;一人当たり延長"/>
        <xdr:cNvSpPr txBox="1"/>
      </xdr:nvSpPr>
      <xdr:spPr>
        <a:xfrm>
          <a:off x="8483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71428</xdr:rowOff>
    </xdr:from>
    <xdr:ext cx="534377" cy="259045"/>
    <xdr:sp macro="" textlink="">
      <xdr:nvSpPr>
        <xdr:cNvPr id="145" name="n_3aveValue【道路】&#10;一人当たり延長"/>
        <xdr:cNvSpPr txBox="1"/>
      </xdr:nvSpPr>
      <xdr:spPr>
        <a:xfrm>
          <a:off x="7594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29463</xdr:rowOff>
    </xdr:from>
    <xdr:ext cx="534377" cy="259045"/>
    <xdr:sp macro="" textlink="">
      <xdr:nvSpPr>
        <xdr:cNvPr id="146" name="n_4aveValue【道路】&#10;一人当たり延長"/>
        <xdr:cNvSpPr txBox="1"/>
      </xdr:nvSpPr>
      <xdr:spPr>
        <a:xfrm>
          <a:off x="6705111" y="68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136343</xdr:rowOff>
    </xdr:from>
    <xdr:ext cx="534377" cy="259045"/>
    <xdr:sp macro="" textlink="">
      <xdr:nvSpPr>
        <xdr:cNvPr id="147" name="n_1mainValue【道路】&#10;一人当たり延長"/>
        <xdr:cNvSpPr txBox="1"/>
      </xdr:nvSpPr>
      <xdr:spPr>
        <a:xfrm>
          <a:off x="9359411" y="59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78213</xdr:rowOff>
    </xdr:from>
    <xdr:ext cx="534377" cy="259045"/>
    <xdr:sp macro="" textlink="">
      <xdr:nvSpPr>
        <xdr:cNvPr id="148" name="n_2mainValue【道路】&#10;一人当たり延長"/>
        <xdr:cNvSpPr txBox="1"/>
      </xdr:nvSpPr>
      <xdr:spPr>
        <a:xfrm>
          <a:off x="84831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99930</xdr:rowOff>
    </xdr:from>
    <xdr:ext cx="534377" cy="259045"/>
    <xdr:sp macro="" textlink="">
      <xdr:nvSpPr>
        <xdr:cNvPr id="149" name="n_3mainValue【道路】&#10;一人当たり延長"/>
        <xdr:cNvSpPr txBox="1"/>
      </xdr:nvSpPr>
      <xdr:spPr>
        <a:xfrm>
          <a:off x="7594111" y="61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125402</xdr:rowOff>
    </xdr:from>
    <xdr:ext cx="534377" cy="259045"/>
    <xdr:sp macro="" textlink="">
      <xdr:nvSpPr>
        <xdr:cNvPr id="150" name="n_4mainValue【道路】&#10;一人当たり延長"/>
        <xdr:cNvSpPr txBox="1"/>
      </xdr:nvSpPr>
      <xdr:spPr>
        <a:xfrm>
          <a:off x="6705111" y="61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9" name="テキスト ボックス 168"/>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72" name="直線コネクタ 171"/>
        <xdr:cNvCxnSpPr/>
      </xdr:nvCxnSpPr>
      <xdr:spPr>
        <a:xfrm flipV="1">
          <a:off x="4634865" y="968806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73" name="【橋りょう・トンネル】&#10;有形固定資産減価償却率最小値テキスト"/>
        <xdr:cNvSpPr txBox="1"/>
      </xdr:nvSpPr>
      <xdr:spPr>
        <a:xfrm>
          <a:off x="4673600" y="110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4" name="直線コネクタ 173"/>
        <xdr:cNvCxnSpPr/>
      </xdr:nvCxnSpPr>
      <xdr:spPr>
        <a:xfrm>
          <a:off x="4546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5" name="【橋りょう・トンネル】&#10;有形固定資産減価償却率最大値テキスト"/>
        <xdr:cNvSpPr txBox="1"/>
      </xdr:nvSpPr>
      <xdr:spPr>
        <a:xfrm>
          <a:off x="4673600" y="946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6" name="直線コネクタ 175"/>
        <xdr:cNvCxnSpPr/>
      </xdr:nvCxnSpPr>
      <xdr:spPr>
        <a:xfrm>
          <a:off x="4546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17797</xdr:rowOff>
    </xdr:from>
    <xdr:ext cx="405111" cy="259045"/>
    <xdr:sp macro="" textlink="">
      <xdr:nvSpPr>
        <xdr:cNvPr id="177" name="【橋りょう・トンネル】&#10;有形固定資産減価償却率平均値テキスト"/>
        <xdr:cNvSpPr txBox="1"/>
      </xdr:nvSpPr>
      <xdr:spPr>
        <a:xfrm>
          <a:off x="4673600" y="10647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8" name="フローチャート: 判断 177"/>
        <xdr:cNvSpPr/>
      </xdr:nvSpPr>
      <xdr:spPr>
        <a:xfrm>
          <a:off x="4584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9" name="フローチャート: 判断 178"/>
        <xdr:cNvSpPr/>
      </xdr:nvSpPr>
      <xdr:spPr>
        <a:xfrm>
          <a:off x="3746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80" name="フローチャート: 判断 179"/>
        <xdr:cNvSpPr/>
      </xdr:nvSpPr>
      <xdr:spPr>
        <a:xfrm>
          <a:off x="2857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81" name="フローチャート: 判断 180"/>
        <xdr:cNvSpPr/>
      </xdr:nvSpPr>
      <xdr:spPr>
        <a:xfrm>
          <a:off x="1968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82" name="フローチャート: 判断 181"/>
        <xdr:cNvSpPr/>
      </xdr:nvSpPr>
      <xdr:spPr>
        <a:xfrm>
          <a:off x="1079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102362</xdr:rowOff>
    </xdr:from>
    <xdr:to>
      <xdr:col>24</xdr:col>
      <xdr:colOff>114300</xdr:colOff>
      <xdr:row>64</xdr:row>
      <xdr:rowOff>32512</xdr:rowOff>
    </xdr:to>
    <xdr:sp macro="" textlink="">
      <xdr:nvSpPr>
        <xdr:cNvPr id="188" name="楕円 187"/>
        <xdr:cNvSpPr/>
      </xdr:nvSpPr>
      <xdr:spPr>
        <a:xfrm>
          <a:off x="4584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17289</xdr:rowOff>
    </xdr:from>
    <xdr:ext cx="405111" cy="259045"/>
    <xdr:sp macro="" textlink="">
      <xdr:nvSpPr>
        <xdr:cNvPr id="189" name="【橋りょう・トンネル】&#10;有形固定資産減価償却率該当値テキスト"/>
        <xdr:cNvSpPr txBox="1"/>
      </xdr:nvSpPr>
      <xdr:spPr>
        <a:xfrm>
          <a:off x="4673600" y="1081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136652</xdr:rowOff>
    </xdr:from>
    <xdr:to>
      <xdr:col>20</xdr:col>
      <xdr:colOff>38100</xdr:colOff>
      <xdr:row>64</xdr:row>
      <xdr:rowOff>66802</xdr:rowOff>
    </xdr:to>
    <xdr:sp macro="" textlink="">
      <xdr:nvSpPr>
        <xdr:cNvPr id="190" name="楕円 189"/>
        <xdr:cNvSpPr/>
      </xdr:nvSpPr>
      <xdr:spPr>
        <a:xfrm>
          <a:off x="3746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153162</xdr:rowOff>
    </xdr:from>
    <xdr:to>
      <xdr:col>24</xdr:col>
      <xdr:colOff>63500</xdr:colOff>
      <xdr:row>64</xdr:row>
      <xdr:rowOff>16002</xdr:rowOff>
    </xdr:to>
    <xdr:cxnSp macro="">
      <xdr:nvCxnSpPr>
        <xdr:cNvPr id="191" name="直線コネクタ 190"/>
        <xdr:cNvCxnSpPr/>
      </xdr:nvCxnSpPr>
      <xdr:spPr>
        <a:xfrm flipV="1">
          <a:off x="3797300" y="1095451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2" name="楕円 191"/>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64</xdr:row>
      <xdr:rowOff>16002</xdr:rowOff>
    </xdr:to>
    <xdr:cxnSp macro="">
      <xdr:nvCxnSpPr>
        <xdr:cNvPr id="193" name="直線コネクタ 192"/>
        <xdr:cNvCxnSpPr/>
      </xdr:nvCxnSpPr>
      <xdr:spPr>
        <a:xfrm>
          <a:off x="2908300" y="109499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58928</xdr:rowOff>
    </xdr:from>
    <xdr:to>
      <xdr:col>10</xdr:col>
      <xdr:colOff>165100</xdr:colOff>
      <xdr:row>63</xdr:row>
      <xdr:rowOff>160528</xdr:rowOff>
    </xdr:to>
    <xdr:sp macro="" textlink="">
      <xdr:nvSpPr>
        <xdr:cNvPr id="194" name="楕円 193"/>
        <xdr:cNvSpPr/>
      </xdr:nvSpPr>
      <xdr:spPr>
        <a:xfrm>
          <a:off x="1968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109728</xdr:rowOff>
    </xdr:from>
    <xdr:to>
      <xdr:col>15</xdr:col>
      <xdr:colOff>50800</xdr:colOff>
      <xdr:row>63</xdr:row>
      <xdr:rowOff>148590</xdr:rowOff>
    </xdr:to>
    <xdr:cxnSp macro="">
      <xdr:nvCxnSpPr>
        <xdr:cNvPr id="195" name="直線コネクタ 194"/>
        <xdr:cNvCxnSpPr/>
      </xdr:nvCxnSpPr>
      <xdr:spPr>
        <a:xfrm>
          <a:off x="2019300" y="109110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22352</xdr:rowOff>
    </xdr:from>
    <xdr:to>
      <xdr:col>6</xdr:col>
      <xdr:colOff>38100</xdr:colOff>
      <xdr:row>63</xdr:row>
      <xdr:rowOff>123952</xdr:rowOff>
    </xdr:to>
    <xdr:sp macro="" textlink="">
      <xdr:nvSpPr>
        <xdr:cNvPr id="196" name="楕円 195"/>
        <xdr:cNvSpPr/>
      </xdr:nvSpPr>
      <xdr:spPr>
        <a:xfrm>
          <a:off x="1079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73152</xdr:rowOff>
    </xdr:from>
    <xdr:to>
      <xdr:col>10</xdr:col>
      <xdr:colOff>114300</xdr:colOff>
      <xdr:row>63</xdr:row>
      <xdr:rowOff>109728</xdr:rowOff>
    </xdr:to>
    <xdr:cxnSp macro="">
      <xdr:nvCxnSpPr>
        <xdr:cNvPr id="197" name="直線コネクタ 196"/>
        <xdr:cNvCxnSpPr/>
      </xdr:nvCxnSpPr>
      <xdr:spPr>
        <a:xfrm>
          <a:off x="1130300" y="108745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83329</xdr:rowOff>
    </xdr:from>
    <xdr:ext cx="405111" cy="259045"/>
    <xdr:sp macro="" textlink="">
      <xdr:nvSpPr>
        <xdr:cNvPr id="198" name="n_1aveValue【橋りょう・トンネル】&#10;有形固定資産減価償却率"/>
        <xdr:cNvSpPr txBox="1"/>
      </xdr:nvSpPr>
      <xdr:spPr>
        <a:xfrm>
          <a:off x="35820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60469</xdr:rowOff>
    </xdr:from>
    <xdr:ext cx="405111" cy="259045"/>
    <xdr:sp macro="" textlink="">
      <xdr:nvSpPr>
        <xdr:cNvPr id="199" name="n_2aveValue【橋りょう・トンネル】&#10;有形固定資産減価償却率"/>
        <xdr:cNvSpPr txBox="1"/>
      </xdr:nvSpPr>
      <xdr:spPr>
        <a:xfrm>
          <a:off x="2705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30751</xdr:rowOff>
    </xdr:from>
    <xdr:ext cx="405111" cy="259045"/>
    <xdr:sp macro="" textlink="">
      <xdr:nvSpPr>
        <xdr:cNvPr id="200" name="n_3aveValue【橋りょう・トンネル】&#10;有形固定資産減価償却率"/>
        <xdr:cNvSpPr txBox="1"/>
      </xdr:nvSpPr>
      <xdr:spPr>
        <a:xfrm>
          <a:off x="1816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129049</xdr:rowOff>
    </xdr:from>
    <xdr:ext cx="405111" cy="259045"/>
    <xdr:sp macro="" textlink="">
      <xdr:nvSpPr>
        <xdr:cNvPr id="201" name="n_4aveValue【橋りょう・トンネル】&#10;有形固定資産減価償却率"/>
        <xdr:cNvSpPr txBox="1"/>
      </xdr:nvSpPr>
      <xdr:spPr>
        <a:xfrm>
          <a:off x="927744" y="1041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57929</xdr:rowOff>
    </xdr:from>
    <xdr:ext cx="405111" cy="259045"/>
    <xdr:sp macro="" textlink="">
      <xdr:nvSpPr>
        <xdr:cNvPr id="202" name="n_1mainValue【橋りょう・トンネル】&#10;有形固定資産減価償却率"/>
        <xdr:cNvSpPr txBox="1"/>
      </xdr:nvSpPr>
      <xdr:spPr>
        <a:xfrm>
          <a:off x="35820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3" name="n_2mainValue【橋りょう・トンネ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151655</xdr:rowOff>
    </xdr:from>
    <xdr:ext cx="405111" cy="259045"/>
    <xdr:sp macro="" textlink="">
      <xdr:nvSpPr>
        <xdr:cNvPr id="204" name="n_3mainValue【橋りょう・トンネル】&#10;有形固定資産減価償却率"/>
        <xdr:cNvSpPr txBox="1"/>
      </xdr:nvSpPr>
      <xdr:spPr>
        <a:xfrm>
          <a:off x="1816744" y="1095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115079</xdr:rowOff>
    </xdr:from>
    <xdr:ext cx="405111" cy="259045"/>
    <xdr:sp macro="" textlink="">
      <xdr:nvSpPr>
        <xdr:cNvPr id="205" name="n_4mainValue【橋りょう・トンネル】&#10;有形固定資産減価償却率"/>
        <xdr:cNvSpPr txBox="1"/>
      </xdr:nvSpPr>
      <xdr:spPr>
        <a:xfrm>
          <a:off x="927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9" name="直線コネクタ 228"/>
        <xdr:cNvCxnSpPr/>
      </xdr:nvCxnSpPr>
      <xdr:spPr>
        <a:xfrm flipV="1">
          <a:off x="10476865" y="9497736"/>
          <a:ext cx="0" cy="152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30" name="【橋りょう・トンネル】&#10;一人当たり有形固定資産（償却資産）額最小値テキスト"/>
        <xdr:cNvSpPr txBox="1"/>
      </xdr:nvSpPr>
      <xdr:spPr>
        <a:xfrm>
          <a:off x="10515600" y="110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31" name="直線コネクタ 230"/>
        <xdr:cNvCxnSpPr/>
      </xdr:nvCxnSpPr>
      <xdr:spPr>
        <a:xfrm>
          <a:off x="10388600" y="110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32" name="【橋りょう・トンネル】&#10;一人当たり有形固定資産（償却資産）額最大値テキスト"/>
        <xdr:cNvSpPr txBox="1"/>
      </xdr:nvSpPr>
      <xdr:spPr>
        <a:xfrm>
          <a:off x="10515600" y="92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33" name="直線コネクタ 232"/>
        <xdr:cNvCxnSpPr/>
      </xdr:nvCxnSpPr>
      <xdr:spPr>
        <a:xfrm>
          <a:off x="10388600" y="949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158220</xdr:rowOff>
    </xdr:from>
    <xdr:ext cx="599010" cy="259045"/>
    <xdr:sp macro="" textlink="">
      <xdr:nvSpPr>
        <xdr:cNvPr id="234" name="【橋りょう・トンネル】&#10;一人当たり有形固定資産（償却資産）額平均値テキスト"/>
        <xdr:cNvSpPr txBox="1"/>
      </xdr:nvSpPr>
      <xdr:spPr>
        <a:xfrm>
          <a:off x="10515600" y="10273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35" name="フローチャート: 判断 234"/>
        <xdr:cNvSpPr/>
      </xdr:nvSpPr>
      <xdr:spPr>
        <a:xfrm>
          <a:off x="10426700" y="10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36" name="フローチャート: 判断 235"/>
        <xdr:cNvSpPr/>
      </xdr:nvSpPr>
      <xdr:spPr>
        <a:xfrm>
          <a:off x="9588500" y="1043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7" name="フローチャート: 判断 236"/>
        <xdr:cNvSpPr/>
      </xdr:nvSpPr>
      <xdr:spPr>
        <a:xfrm>
          <a:off x="8699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8" name="フローチャート: 判断 237"/>
        <xdr:cNvSpPr/>
      </xdr:nvSpPr>
      <xdr:spPr>
        <a:xfrm>
          <a:off x="7810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9" name="フローチャート: 判断 238"/>
        <xdr:cNvSpPr/>
      </xdr:nvSpPr>
      <xdr:spPr>
        <a:xfrm>
          <a:off x="6921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101819</xdr:rowOff>
    </xdr:from>
    <xdr:to>
      <xdr:col>55</xdr:col>
      <xdr:colOff>50800</xdr:colOff>
      <xdr:row>64</xdr:row>
      <xdr:rowOff>31969</xdr:rowOff>
    </xdr:to>
    <xdr:sp macro="" textlink="">
      <xdr:nvSpPr>
        <xdr:cNvPr id="245" name="楕円 244"/>
        <xdr:cNvSpPr/>
      </xdr:nvSpPr>
      <xdr:spPr>
        <a:xfrm>
          <a:off x="10426700" y="10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16746</xdr:rowOff>
    </xdr:from>
    <xdr:ext cx="534377" cy="259045"/>
    <xdr:sp macro="" textlink="">
      <xdr:nvSpPr>
        <xdr:cNvPr id="246" name="【橋りょう・トンネル】&#10;一人当たり有形固定資産（償却資産）額該当値テキスト"/>
        <xdr:cNvSpPr txBox="1"/>
      </xdr:nvSpPr>
      <xdr:spPr>
        <a:xfrm>
          <a:off x="10515600" y="108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107637</xdr:rowOff>
    </xdr:from>
    <xdr:to>
      <xdr:col>50</xdr:col>
      <xdr:colOff>165100</xdr:colOff>
      <xdr:row>64</xdr:row>
      <xdr:rowOff>37787</xdr:rowOff>
    </xdr:to>
    <xdr:sp macro="" textlink="">
      <xdr:nvSpPr>
        <xdr:cNvPr id="247" name="楕円 246"/>
        <xdr:cNvSpPr/>
      </xdr:nvSpPr>
      <xdr:spPr>
        <a:xfrm>
          <a:off x="9588500" y="109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152619</xdr:rowOff>
    </xdr:from>
    <xdr:to>
      <xdr:col>55</xdr:col>
      <xdr:colOff>0</xdr:colOff>
      <xdr:row>63</xdr:row>
      <xdr:rowOff>158437</xdr:rowOff>
    </xdr:to>
    <xdr:cxnSp macro="">
      <xdr:nvCxnSpPr>
        <xdr:cNvPr id="248" name="直線コネクタ 247"/>
        <xdr:cNvCxnSpPr/>
      </xdr:nvCxnSpPr>
      <xdr:spPr>
        <a:xfrm flipV="1">
          <a:off x="9639300" y="10953969"/>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109348</xdr:rowOff>
    </xdr:from>
    <xdr:to>
      <xdr:col>46</xdr:col>
      <xdr:colOff>38100</xdr:colOff>
      <xdr:row>64</xdr:row>
      <xdr:rowOff>39498</xdr:rowOff>
    </xdr:to>
    <xdr:sp macro="" textlink="">
      <xdr:nvSpPr>
        <xdr:cNvPr id="249" name="楕円 248"/>
        <xdr:cNvSpPr/>
      </xdr:nvSpPr>
      <xdr:spPr>
        <a:xfrm>
          <a:off x="8699500" y="10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158437</xdr:rowOff>
    </xdr:from>
    <xdr:to>
      <xdr:col>50</xdr:col>
      <xdr:colOff>114300</xdr:colOff>
      <xdr:row>63</xdr:row>
      <xdr:rowOff>160148</xdr:rowOff>
    </xdr:to>
    <xdr:cxnSp macro="">
      <xdr:nvCxnSpPr>
        <xdr:cNvPr id="250" name="直線コネクタ 249"/>
        <xdr:cNvCxnSpPr/>
      </xdr:nvCxnSpPr>
      <xdr:spPr>
        <a:xfrm flipV="1">
          <a:off x="8750300" y="10959787"/>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109506</xdr:rowOff>
    </xdr:from>
    <xdr:to>
      <xdr:col>41</xdr:col>
      <xdr:colOff>101600</xdr:colOff>
      <xdr:row>64</xdr:row>
      <xdr:rowOff>39656</xdr:rowOff>
    </xdr:to>
    <xdr:sp macro="" textlink="">
      <xdr:nvSpPr>
        <xdr:cNvPr id="251" name="楕円 250"/>
        <xdr:cNvSpPr/>
      </xdr:nvSpPr>
      <xdr:spPr>
        <a:xfrm>
          <a:off x="7810500" y="109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160148</xdr:rowOff>
    </xdr:from>
    <xdr:to>
      <xdr:col>45</xdr:col>
      <xdr:colOff>177800</xdr:colOff>
      <xdr:row>63</xdr:row>
      <xdr:rowOff>160306</xdr:rowOff>
    </xdr:to>
    <xdr:cxnSp macro="">
      <xdr:nvCxnSpPr>
        <xdr:cNvPr id="252" name="直線コネクタ 251"/>
        <xdr:cNvCxnSpPr/>
      </xdr:nvCxnSpPr>
      <xdr:spPr>
        <a:xfrm flipV="1">
          <a:off x="7861300" y="1096149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110113</xdr:rowOff>
    </xdr:from>
    <xdr:to>
      <xdr:col>36</xdr:col>
      <xdr:colOff>165100</xdr:colOff>
      <xdr:row>64</xdr:row>
      <xdr:rowOff>40263</xdr:rowOff>
    </xdr:to>
    <xdr:sp macro="" textlink="">
      <xdr:nvSpPr>
        <xdr:cNvPr id="253" name="楕円 252"/>
        <xdr:cNvSpPr/>
      </xdr:nvSpPr>
      <xdr:spPr>
        <a:xfrm>
          <a:off x="6921500" y="109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160306</xdr:rowOff>
    </xdr:from>
    <xdr:to>
      <xdr:col>41</xdr:col>
      <xdr:colOff>50800</xdr:colOff>
      <xdr:row>63</xdr:row>
      <xdr:rowOff>160913</xdr:rowOff>
    </xdr:to>
    <xdr:cxnSp macro="">
      <xdr:nvCxnSpPr>
        <xdr:cNvPr id="254" name="直線コネクタ 253"/>
        <xdr:cNvCxnSpPr/>
      </xdr:nvCxnSpPr>
      <xdr:spPr>
        <a:xfrm flipV="1">
          <a:off x="6972300" y="1096165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93618</xdr:rowOff>
    </xdr:from>
    <xdr:ext cx="599010" cy="259045"/>
    <xdr:sp macro="" textlink="">
      <xdr:nvSpPr>
        <xdr:cNvPr id="255" name="n_1aveValue【橋りょう・トンネル】&#10;一人当たり有形固定資産（償却資産）額"/>
        <xdr:cNvSpPr txBox="1"/>
      </xdr:nvSpPr>
      <xdr:spPr>
        <a:xfrm>
          <a:off x="9327095" y="1020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147487</xdr:rowOff>
    </xdr:from>
    <xdr:ext cx="599010" cy="259045"/>
    <xdr:sp macro="" textlink="">
      <xdr:nvSpPr>
        <xdr:cNvPr id="256" name="n_2aveValue【橋りょう・トンネル】&#10;一人当たり有形固定資産（償却資産）額"/>
        <xdr:cNvSpPr txBox="1"/>
      </xdr:nvSpPr>
      <xdr:spPr>
        <a:xfrm>
          <a:off x="84507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157967</xdr:rowOff>
    </xdr:from>
    <xdr:ext cx="599010" cy="259045"/>
    <xdr:sp macro="" textlink="">
      <xdr:nvSpPr>
        <xdr:cNvPr id="257" name="n_3aveValue【橋りょう・トンネル】&#10;一人当たり有形固定資産（償却資産）額"/>
        <xdr:cNvSpPr txBox="1"/>
      </xdr:nvSpPr>
      <xdr:spPr>
        <a:xfrm>
          <a:off x="7561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43777</xdr:rowOff>
    </xdr:from>
    <xdr:ext cx="599010" cy="259045"/>
    <xdr:sp macro="" textlink="">
      <xdr:nvSpPr>
        <xdr:cNvPr id="258" name="n_4aveValue【橋りょう・トンネル】&#10;一人当たり有形固定資産（償却資産）額"/>
        <xdr:cNvSpPr txBox="1"/>
      </xdr:nvSpPr>
      <xdr:spPr>
        <a:xfrm>
          <a:off x="6672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28914</xdr:rowOff>
    </xdr:from>
    <xdr:ext cx="534377" cy="259045"/>
    <xdr:sp macro="" textlink="">
      <xdr:nvSpPr>
        <xdr:cNvPr id="259" name="n_1mainValue【橋りょう・トンネル】&#10;一人当たり有形固定資産（償却資産）額"/>
        <xdr:cNvSpPr txBox="1"/>
      </xdr:nvSpPr>
      <xdr:spPr>
        <a:xfrm>
          <a:off x="9359411" y="110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30625</xdr:rowOff>
    </xdr:from>
    <xdr:ext cx="534377" cy="259045"/>
    <xdr:sp macro="" textlink="">
      <xdr:nvSpPr>
        <xdr:cNvPr id="260" name="n_2mainValue【橋りょう・トンネル】&#10;一人当たり有形固定資産（償却資産）額"/>
        <xdr:cNvSpPr txBox="1"/>
      </xdr:nvSpPr>
      <xdr:spPr>
        <a:xfrm>
          <a:off x="8483111" y="110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30783</xdr:rowOff>
    </xdr:from>
    <xdr:ext cx="534377" cy="259045"/>
    <xdr:sp macro="" textlink="">
      <xdr:nvSpPr>
        <xdr:cNvPr id="261" name="n_3mainValue【橋りょう・トンネル】&#10;一人当たり有形固定資産（償却資産）額"/>
        <xdr:cNvSpPr txBox="1"/>
      </xdr:nvSpPr>
      <xdr:spPr>
        <a:xfrm>
          <a:off x="7594111" y="110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31390</xdr:rowOff>
    </xdr:from>
    <xdr:ext cx="534377" cy="259045"/>
    <xdr:sp macro="" textlink="">
      <xdr:nvSpPr>
        <xdr:cNvPr id="262" name="n_4mainValue【橋りょう・トンネル】&#10;一人当たり有形固定資産（償却資産）額"/>
        <xdr:cNvSpPr txBox="1"/>
      </xdr:nvSpPr>
      <xdr:spPr>
        <a:xfrm>
          <a:off x="6705111" y="110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95250</xdr:rowOff>
    </xdr:from>
    <xdr:to>
      <xdr:col>85</xdr:col>
      <xdr:colOff>126364</xdr:colOff>
      <xdr:row>63</xdr:row>
      <xdr:rowOff>11430</xdr:rowOff>
    </xdr:to>
    <xdr:cxnSp macro="">
      <xdr:nvCxnSpPr>
        <xdr:cNvPr id="335" name="直線コネクタ 334"/>
        <xdr:cNvCxnSpPr/>
      </xdr:nvCxnSpPr>
      <xdr:spPr>
        <a:xfrm flipV="1">
          <a:off x="16318864" y="98679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33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337" name="直線コネクタ 33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41927</xdr:rowOff>
    </xdr:from>
    <xdr:ext cx="405111" cy="259045"/>
    <xdr:sp macro="" textlink="">
      <xdr:nvSpPr>
        <xdr:cNvPr id="338" name="【学校施設】&#10;有形固定資産減価償却率最大値テキスト"/>
        <xdr:cNvSpPr txBox="1"/>
      </xdr:nvSpPr>
      <xdr:spPr>
        <a:xfrm>
          <a:off x="163576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339" name="直線コネクタ 338"/>
        <xdr:cNvCxnSpPr/>
      </xdr:nvCxnSpPr>
      <xdr:spPr>
        <a:xfrm>
          <a:off x="16230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15257</xdr:rowOff>
    </xdr:from>
    <xdr:ext cx="405111" cy="259045"/>
    <xdr:sp macro="" textlink="">
      <xdr:nvSpPr>
        <xdr:cNvPr id="340" name="【学校施設】&#10;有形固定資産減価償却率平均値テキスト"/>
        <xdr:cNvSpPr txBox="1"/>
      </xdr:nvSpPr>
      <xdr:spPr>
        <a:xfrm>
          <a:off x="1635760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341" name="フローチャート: 判断 340"/>
        <xdr:cNvSpPr/>
      </xdr:nvSpPr>
      <xdr:spPr>
        <a:xfrm>
          <a:off x="16268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342" name="フローチャート: 判断 34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343" name="フローチャート: 判断 342"/>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344" name="フローチャート: 判断 34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82550</xdr:rowOff>
    </xdr:from>
    <xdr:to>
      <xdr:col>67</xdr:col>
      <xdr:colOff>101600</xdr:colOff>
      <xdr:row>60</xdr:row>
      <xdr:rowOff>12700</xdr:rowOff>
    </xdr:to>
    <xdr:sp macro="" textlink="">
      <xdr:nvSpPr>
        <xdr:cNvPr id="345" name="フローチャート: 判断 344"/>
        <xdr:cNvSpPr/>
      </xdr:nvSpPr>
      <xdr:spPr>
        <a:xfrm>
          <a:off x="12763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351" name="楕円 350"/>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168927</xdr:rowOff>
    </xdr:from>
    <xdr:ext cx="405111" cy="259045"/>
    <xdr:sp macro="" textlink="">
      <xdr:nvSpPr>
        <xdr:cNvPr id="352" name="【学校施設】&#10;有形固定資産減価償却率該当値テキスト"/>
        <xdr:cNvSpPr txBox="1"/>
      </xdr:nvSpPr>
      <xdr:spPr>
        <a:xfrm>
          <a:off x="16357600"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353" name="楕円 352"/>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95250</xdr:rowOff>
    </xdr:to>
    <xdr:cxnSp macro="">
      <xdr:nvCxnSpPr>
        <xdr:cNvPr id="354" name="直線コネクタ 353"/>
        <xdr:cNvCxnSpPr/>
      </xdr:nvCxnSpPr>
      <xdr:spPr>
        <a:xfrm>
          <a:off x="15481300" y="9784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48260</xdr:rowOff>
    </xdr:from>
    <xdr:to>
      <xdr:col>76</xdr:col>
      <xdr:colOff>165100</xdr:colOff>
      <xdr:row>56</xdr:row>
      <xdr:rowOff>149860</xdr:rowOff>
    </xdr:to>
    <xdr:sp macro="" textlink="">
      <xdr:nvSpPr>
        <xdr:cNvPr id="355" name="楕円 354"/>
        <xdr:cNvSpPr/>
      </xdr:nvSpPr>
      <xdr:spPr>
        <a:xfrm>
          <a:off x="14541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99060</xdr:rowOff>
    </xdr:from>
    <xdr:to>
      <xdr:col>81</xdr:col>
      <xdr:colOff>50800</xdr:colOff>
      <xdr:row>57</xdr:row>
      <xdr:rowOff>11430</xdr:rowOff>
    </xdr:to>
    <xdr:cxnSp macro="">
      <xdr:nvCxnSpPr>
        <xdr:cNvPr id="356" name="直線コネクタ 355"/>
        <xdr:cNvCxnSpPr/>
      </xdr:nvCxnSpPr>
      <xdr:spPr>
        <a:xfrm>
          <a:off x="14592300" y="9700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357" name="楕円 356"/>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99060</xdr:rowOff>
    </xdr:to>
    <xdr:cxnSp macro="">
      <xdr:nvCxnSpPr>
        <xdr:cNvPr id="358" name="直線コネクタ 357"/>
        <xdr:cNvCxnSpPr/>
      </xdr:nvCxnSpPr>
      <xdr:spPr>
        <a:xfrm>
          <a:off x="13703300" y="9646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359" name="楕円 358"/>
        <xdr:cNvSpPr/>
      </xdr:nvSpPr>
      <xdr:spPr>
        <a:xfrm>
          <a:off x="1276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58</xdr:row>
      <xdr:rowOff>80010</xdr:rowOff>
    </xdr:to>
    <xdr:cxnSp macro="">
      <xdr:nvCxnSpPr>
        <xdr:cNvPr id="360" name="直線コネクタ 359"/>
        <xdr:cNvCxnSpPr/>
      </xdr:nvCxnSpPr>
      <xdr:spPr>
        <a:xfrm flipV="1">
          <a:off x="12814300" y="964692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361"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362" name="n_2aveValue【学校施設】&#10;有形固定資産減価償却率"/>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363"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364" name="n_4ave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365" name="n_1mainValue【学校施設】&#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166387</xdr:rowOff>
    </xdr:from>
    <xdr:ext cx="405111" cy="259045"/>
    <xdr:sp macro="" textlink="">
      <xdr:nvSpPr>
        <xdr:cNvPr id="366" name="n_2mainValue【学校施設】&#10;有形固定資産減価償却率"/>
        <xdr:cNvSpPr txBox="1"/>
      </xdr:nvSpPr>
      <xdr:spPr>
        <a:xfrm>
          <a:off x="14389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367" name="n_3mainValue【学校施設】&#10;有形固定資産減価償却率"/>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147337</xdr:rowOff>
    </xdr:from>
    <xdr:ext cx="405111" cy="259045"/>
    <xdr:sp macro="" textlink="">
      <xdr:nvSpPr>
        <xdr:cNvPr id="368" name="n_4mainValue【学校施設】&#10;有形固定資産減価償却率"/>
        <xdr:cNvSpPr txBox="1"/>
      </xdr:nvSpPr>
      <xdr:spPr>
        <a:xfrm>
          <a:off x="12611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393" name="直線コネクタ 392"/>
        <xdr:cNvCxnSpPr/>
      </xdr:nvCxnSpPr>
      <xdr:spPr>
        <a:xfrm flipV="1">
          <a:off x="22160864" y="9666732"/>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394" name="【学校施設】&#10;一人当たり面積最小値テキスト"/>
        <xdr:cNvSpPr txBox="1"/>
      </xdr:nvSpPr>
      <xdr:spPr>
        <a:xfrm>
          <a:off x="22199600"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395" name="直線コネクタ 394"/>
        <xdr:cNvCxnSpPr/>
      </xdr:nvCxnSpPr>
      <xdr:spPr>
        <a:xfrm>
          <a:off x="22072600" y="1080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396" name="【学校施設】&#10;一人当たり面積最大値テキスト"/>
        <xdr:cNvSpPr txBox="1"/>
      </xdr:nvSpPr>
      <xdr:spPr>
        <a:xfrm>
          <a:off x="22199600" y="9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397" name="直線コネクタ 396"/>
        <xdr:cNvCxnSpPr/>
      </xdr:nvCxnSpPr>
      <xdr:spPr>
        <a:xfrm>
          <a:off x="22072600" y="96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87520</xdr:rowOff>
    </xdr:from>
    <xdr:ext cx="469744" cy="259045"/>
    <xdr:sp macro="" textlink="">
      <xdr:nvSpPr>
        <xdr:cNvPr id="398" name="【学校施設】&#10;一人当たり面積平均値テキスト"/>
        <xdr:cNvSpPr txBox="1"/>
      </xdr:nvSpPr>
      <xdr:spPr>
        <a:xfrm>
          <a:off x="22199600" y="1020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399" name="フローチャート: 判断 398"/>
        <xdr:cNvSpPr/>
      </xdr:nvSpPr>
      <xdr:spPr>
        <a:xfrm>
          <a:off x="22110700" y="1035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400" name="フローチャート: 判断 399"/>
        <xdr:cNvSpPr/>
      </xdr:nvSpPr>
      <xdr:spPr>
        <a:xfrm>
          <a:off x="21272500" y="103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401" name="フローチャート: 判断 400"/>
        <xdr:cNvSpPr/>
      </xdr:nvSpPr>
      <xdr:spPr>
        <a:xfrm>
          <a:off x="20383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402" name="フローチャート: 判断 401"/>
        <xdr:cNvSpPr/>
      </xdr:nvSpPr>
      <xdr:spPr>
        <a:xfrm>
          <a:off x="19494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403" name="フローチャート: 判断 402"/>
        <xdr:cNvSpPr/>
      </xdr:nvSpPr>
      <xdr:spPr>
        <a:xfrm>
          <a:off x="18605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409" name="楕円 408"/>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40149</xdr:rowOff>
    </xdr:from>
    <xdr:ext cx="469744" cy="259045"/>
    <xdr:sp macro="" textlink="">
      <xdr:nvSpPr>
        <xdr:cNvPr id="410" name="【学校施設】&#10;一人当たり面積該当値テキスト"/>
        <xdr:cNvSpPr txBox="1"/>
      </xdr:nvSpPr>
      <xdr:spPr>
        <a:xfrm>
          <a:off x="22199600" y="106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130937</xdr:rowOff>
    </xdr:from>
    <xdr:to>
      <xdr:col>112</xdr:col>
      <xdr:colOff>38100</xdr:colOff>
      <xdr:row>63</xdr:row>
      <xdr:rowOff>61087</xdr:rowOff>
    </xdr:to>
    <xdr:sp macro="" textlink="">
      <xdr:nvSpPr>
        <xdr:cNvPr id="411" name="楕円 410"/>
        <xdr:cNvSpPr/>
      </xdr:nvSpPr>
      <xdr:spPr>
        <a:xfrm>
          <a:off x="21272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10287</xdr:rowOff>
    </xdr:to>
    <xdr:cxnSp macro="">
      <xdr:nvCxnSpPr>
        <xdr:cNvPr id="412" name="直線コネクタ 411"/>
        <xdr:cNvCxnSpPr/>
      </xdr:nvCxnSpPr>
      <xdr:spPr>
        <a:xfrm flipV="1">
          <a:off x="21323300" y="1080592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413" name="楕円 412"/>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xdr:rowOff>
    </xdr:from>
    <xdr:to>
      <xdr:col>111</xdr:col>
      <xdr:colOff>177800</xdr:colOff>
      <xdr:row>63</xdr:row>
      <xdr:rowOff>22098</xdr:rowOff>
    </xdr:to>
    <xdr:cxnSp macro="">
      <xdr:nvCxnSpPr>
        <xdr:cNvPr id="414" name="直線コネクタ 413"/>
        <xdr:cNvCxnSpPr/>
      </xdr:nvCxnSpPr>
      <xdr:spPr>
        <a:xfrm flipV="1">
          <a:off x="20434300" y="108116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140843</xdr:rowOff>
    </xdr:from>
    <xdr:to>
      <xdr:col>102</xdr:col>
      <xdr:colOff>165100</xdr:colOff>
      <xdr:row>63</xdr:row>
      <xdr:rowOff>70993</xdr:rowOff>
    </xdr:to>
    <xdr:sp macro="" textlink="">
      <xdr:nvSpPr>
        <xdr:cNvPr id="415" name="楕円 414"/>
        <xdr:cNvSpPr/>
      </xdr:nvSpPr>
      <xdr:spPr>
        <a:xfrm>
          <a:off x="19494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20193</xdr:rowOff>
    </xdr:from>
    <xdr:to>
      <xdr:col>107</xdr:col>
      <xdr:colOff>50800</xdr:colOff>
      <xdr:row>63</xdr:row>
      <xdr:rowOff>22098</xdr:rowOff>
    </xdr:to>
    <xdr:cxnSp macro="">
      <xdr:nvCxnSpPr>
        <xdr:cNvPr id="416" name="直線コネクタ 415"/>
        <xdr:cNvCxnSpPr/>
      </xdr:nvCxnSpPr>
      <xdr:spPr>
        <a:xfrm>
          <a:off x="19545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142748</xdr:rowOff>
    </xdr:from>
    <xdr:to>
      <xdr:col>98</xdr:col>
      <xdr:colOff>38100</xdr:colOff>
      <xdr:row>63</xdr:row>
      <xdr:rowOff>72898</xdr:rowOff>
    </xdr:to>
    <xdr:sp macro="" textlink="">
      <xdr:nvSpPr>
        <xdr:cNvPr id="417" name="楕円 416"/>
        <xdr:cNvSpPr/>
      </xdr:nvSpPr>
      <xdr:spPr>
        <a:xfrm>
          <a:off x="18605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20193</xdr:rowOff>
    </xdr:from>
    <xdr:to>
      <xdr:col>102</xdr:col>
      <xdr:colOff>114300</xdr:colOff>
      <xdr:row>63</xdr:row>
      <xdr:rowOff>22098</xdr:rowOff>
    </xdr:to>
    <xdr:cxnSp macro="">
      <xdr:nvCxnSpPr>
        <xdr:cNvPr id="418" name="直線コネクタ 417"/>
        <xdr:cNvCxnSpPr/>
      </xdr:nvCxnSpPr>
      <xdr:spPr>
        <a:xfrm flipV="1">
          <a:off x="18656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28084</xdr:rowOff>
    </xdr:from>
    <xdr:ext cx="469744" cy="259045"/>
    <xdr:sp macro="" textlink="">
      <xdr:nvSpPr>
        <xdr:cNvPr id="419" name="n_1aveValue【学校施設】&#10;一人当たり面積"/>
        <xdr:cNvSpPr txBox="1"/>
      </xdr:nvSpPr>
      <xdr:spPr>
        <a:xfrm>
          <a:off x="21075727" y="101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32656</xdr:rowOff>
    </xdr:from>
    <xdr:ext cx="469744" cy="259045"/>
    <xdr:sp macro="" textlink="">
      <xdr:nvSpPr>
        <xdr:cNvPr id="420" name="n_2aveValue【学校施設】&#10;一人当たり面積"/>
        <xdr:cNvSpPr txBox="1"/>
      </xdr:nvSpPr>
      <xdr:spPr>
        <a:xfrm>
          <a:off x="201994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42562</xdr:rowOff>
    </xdr:from>
    <xdr:ext cx="469744" cy="259045"/>
    <xdr:sp macro="" textlink="">
      <xdr:nvSpPr>
        <xdr:cNvPr id="421" name="n_3aveValue【学校施設】&#10;一人当たり面積"/>
        <xdr:cNvSpPr txBox="1"/>
      </xdr:nvSpPr>
      <xdr:spPr>
        <a:xfrm>
          <a:off x="19310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34180</xdr:rowOff>
    </xdr:from>
    <xdr:ext cx="469744" cy="259045"/>
    <xdr:sp macro="" textlink="">
      <xdr:nvSpPr>
        <xdr:cNvPr id="422" name="n_4aveValue【学校施設】&#10;一人当たり面積"/>
        <xdr:cNvSpPr txBox="1"/>
      </xdr:nvSpPr>
      <xdr:spPr>
        <a:xfrm>
          <a:off x="18421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52214</xdr:rowOff>
    </xdr:from>
    <xdr:ext cx="469744" cy="259045"/>
    <xdr:sp macro="" textlink="">
      <xdr:nvSpPr>
        <xdr:cNvPr id="423" name="n_1mainValue【学校施設】&#10;一人当たり面積"/>
        <xdr:cNvSpPr txBox="1"/>
      </xdr:nvSpPr>
      <xdr:spPr>
        <a:xfrm>
          <a:off x="21075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24" name="n_2mainValue【学校施設】&#10;一人当たり面積"/>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62120</xdr:rowOff>
    </xdr:from>
    <xdr:ext cx="469744" cy="259045"/>
    <xdr:sp macro="" textlink="">
      <xdr:nvSpPr>
        <xdr:cNvPr id="425" name="n_3mainValue【学校施設】&#10;一人当たり面積"/>
        <xdr:cNvSpPr txBox="1"/>
      </xdr:nvSpPr>
      <xdr:spPr>
        <a:xfrm>
          <a:off x="193104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64025</xdr:rowOff>
    </xdr:from>
    <xdr:ext cx="469744" cy="259045"/>
    <xdr:sp macro="" textlink="">
      <xdr:nvSpPr>
        <xdr:cNvPr id="426" name="n_4mainValue【学校施設】&#10;一人当たり面積"/>
        <xdr:cNvSpPr txBox="1"/>
      </xdr:nvSpPr>
      <xdr:spPr>
        <a:xfrm>
          <a:off x="18421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4" name="直線コネクタ 4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5" name="テキスト ボックス 4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6" name="直線コネクタ 4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7" name="テキスト ボックス 4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8" name="直線コネクタ 4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9" name="テキスト ボックス 4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0" name="直線コネクタ 4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1" name="テキスト ボックス 4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3" name="テキスト ボックス 4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76200</xdr:rowOff>
    </xdr:to>
    <xdr:cxnSp macro="">
      <xdr:nvCxnSpPr>
        <xdr:cNvPr id="465" name="直線コネクタ 464"/>
        <xdr:cNvCxnSpPr/>
      </xdr:nvCxnSpPr>
      <xdr:spPr>
        <a:xfrm flipV="1">
          <a:off x="16318864" y="1724406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466" name="【公民館】&#10;有形固定資産減価償却率最小値テキスト"/>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7" name="直線コネクタ 46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46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469" name="直線コネクタ 46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9414</xdr:rowOff>
    </xdr:from>
    <xdr:ext cx="405111" cy="259045"/>
    <xdr:sp macro="" textlink="">
      <xdr:nvSpPr>
        <xdr:cNvPr id="470" name="【公民館】&#10;有形固定資産減価償却率平均値テキスト"/>
        <xdr:cNvSpPr txBox="1"/>
      </xdr:nvSpPr>
      <xdr:spPr>
        <a:xfrm>
          <a:off x="16357600" y="1749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157987</xdr:rowOff>
    </xdr:from>
    <xdr:to>
      <xdr:col>85</xdr:col>
      <xdr:colOff>177800</xdr:colOff>
      <xdr:row>103</xdr:row>
      <xdr:rowOff>88137</xdr:rowOff>
    </xdr:to>
    <xdr:sp macro="" textlink="">
      <xdr:nvSpPr>
        <xdr:cNvPr id="471" name="フローチャート: 判断 470"/>
        <xdr:cNvSpPr/>
      </xdr:nvSpPr>
      <xdr:spPr>
        <a:xfrm>
          <a:off x="162687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75692</xdr:rowOff>
    </xdr:from>
    <xdr:to>
      <xdr:col>81</xdr:col>
      <xdr:colOff>101600</xdr:colOff>
      <xdr:row>103</xdr:row>
      <xdr:rowOff>5842</xdr:rowOff>
    </xdr:to>
    <xdr:sp macro="" textlink="">
      <xdr:nvSpPr>
        <xdr:cNvPr id="472" name="フローチャート: 判断 471"/>
        <xdr:cNvSpPr/>
      </xdr:nvSpPr>
      <xdr:spPr>
        <a:xfrm>
          <a:off x="15430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146558</xdr:rowOff>
    </xdr:from>
    <xdr:to>
      <xdr:col>76</xdr:col>
      <xdr:colOff>165100</xdr:colOff>
      <xdr:row>102</xdr:row>
      <xdr:rowOff>76708</xdr:rowOff>
    </xdr:to>
    <xdr:sp macro="" textlink="">
      <xdr:nvSpPr>
        <xdr:cNvPr id="473" name="フローチャート: 判断 472"/>
        <xdr:cNvSpPr/>
      </xdr:nvSpPr>
      <xdr:spPr>
        <a:xfrm>
          <a:off x="14541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474" name="フローチャート: 判断 473"/>
        <xdr:cNvSpPr/>
      </xdr:nvSpPr>
      <xdr:spPr>
        <a:xfrm>
          <a:off x="13652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43687</xdr:rowOff>
    </xdr:from>
    <xdr:to>
      <xdr:col>67</xdr:col>
      <xdr:colOff>101600</xdr:colOff>
      <xdr:row>100</xdr:row>
      <xdr:rowOff>145287</xdr:rowOff>
    </xdr:to>
    <xdr:sp macro="" textlink="">
      <xdr:nvSpPr>
        <xdr:cNvPr id="475" name="フローチャート: 判断 474"/>
        <xdr:cNvSpPr/>
      </xdr:nvSpPr>
      <xdr:spPr>
        <a:xfrm>
          <a:off x="127635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481" name="楕円 480"/>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482" name="【公民館】&#10;有形固定資産減価償却率該当値テキスト"/>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483" name="楕円 482"/>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76200</xdr:rowOff>
    </xdr:to>
    <xdr:cxnSp macro="">
      <xdr:nvCxnSpPr>
        <xdr:cNvPr id="484" name="直線コネクタ 483"/>
        <xdr:cNvCxnSpPr/>
      </xdr:nvCxnSpPr>
      <xdr:spPr>
        <a:xfrm>
          <a:off x="15481300" y="18501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485" name="楕円 484"/>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156211</xdr:rowOff>
    </xdr:to>
    <xdr:cxnSp macro="">
      <xdr:nvCxnSpPr>
        <xdr:cNvPr id="486" name="直線コネクタ 485"/>
        <xdr:cNvCxnSpPr/>
      </xdr:nvCxnSpPr>
      <xdr:spPr>
        <a:xfrm>
          <a:off x="14592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487" name="楕円 486"/>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64770</xdr:rowOff>
    </xdr:to>
    <xdr:cxnSp macro="">
      <xdr:nvCxnSpPr>
        <xdr:cNvPr id="488" name="直線コネクタ 487"/>
        <xdr:cNvCxnSpPr/>
      </xdr:nvCxnSpPr>
      <xdr:spPr>
        <a:xfrm>
          <a:off x="13703300" y="18318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489" name="楕円 488"/>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144780</xdr:rowOff>
    </xdr:to>
    <xdr:cxnSp macro="">
      <xdr:nvCxnSpPr>
        <xdr:cNvPr id="490" name="直線コネクタ 489"/>
        <xdr:cNvCxnSpPr/>
      </xdr:nvCxnSpPr>
      <xdr:spPr>
        <a:xfrm>
          <a:off x="12814300" y="1822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22369</xdr:rowOff>
    </xdr:from>
    <xdr:ext cx="405111" cy="259045"/>
    <xdr:sp macro="" textlink="">
      <xdr:nvSpPr>
        <xdr:cNvPr id="491" name="n_1aveValue【公民館】&#10;有形固定資産減価償却率"/>
        <xdr:cNvSpPr txBox="1"/>
      </xdr:nvSpPr>
      <xdr:spPr>
        <a:xfrm>
          <a:off x="15266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93235</xdr:rowOff>
    </xdr:from>
    <xdr:ext cx="405111" cy="259045"/>
    <xdr:sp macro="" textlink="">
      <xdr:nvSpPr>
        <xdr:cNvPr id="492" name="n_2aveValue【公民館】&#10;有形固定資産減価償却率"/>
        <xdr:cNvSpPr txBox="1"/>
      </xdr:nvSpPr>
      <xdr:spPr>
        <a:xfrm>
          <a:off x="14389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493" name="n_3aveValue【公民館】&#10;有形固定資産減価償却率"/>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161814</xdr:rowOff>
    </xdr:from>
    <xdr:ext cx="405111" cy="259045"/>
    <xdr:sp macro="" textlink="">
      <xdr:nvSpPr>
        <xdr:cNvPr id="494" name="n_4aveValue【公民館】&#10;有形固定資産減価償却率"/>
        <xdr:cNvSpPr txBox="1"/>
      </xdr:nvSpPr>
      <xdr:spPr>
        <a:xfrm>
          <a:off x="126117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495" name="n_1mainValue【公民館】&#10;有形固定資産減価償却率"/>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496" name="n_2mainValue【公民館】&#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497" name="n_3mainValue【公民館】&#10;有形固定資産減価償却率"/>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498" name="n_4mainValue【公民館】&#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9" name="直線コネクタ 5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0" name="テキスト ボックス 5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1" name="直線コネクタ 5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2" name="テキスト ボックス 5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3" name="直線コネクタ 5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4" name="テキスト ボックス 5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5" name="直線コネクタ 5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6" name="テキスト ボックス 5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520" name="直線コネクタ 519"/>
        <xdr:cNvCxnSpPr/>
      </xdr:nvCxnSpPr>
      <xdr:spPr>
        <a:xfrm flipV="1">
          <a:off x="22160864" y="17234915"/>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521" name="【公民館】&#10;一人当たり面積最小値テキスト"/>
        <xdr:cNvSpPr txBox="1"/>
      </xdr:nvSpPr>
      <xdr:spPr>
        <a:xfrm>
          <a:off x="22199600"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522" name="直線コネクタ 521"/>
        <xdr:cNvCxnSpPr/>
      </xdr:nvCxnSpPr>
      <xdr:spPr>
        <a:xfrm>
          <a:off x="22072600" y="1846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23" name="【公民館】&#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24" name="直線コネクタ 523"/>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34562</xdr:rowOff>
    </xdr:from>
    <xdr:ext cx="469744" cy="259045"/>
    <xdr:sp macro="" textlink="">
      <xdr:nvSpPr>
        <xdr:cNvPr id="525" name="【公民館】&#10;一人当たり面積平均値テキスト"/>
        <xdr:cNvSpPr txBox="1"/>
      </xdr:nvSpPr>
      <xdr:spPr>
        <a:xfrm>
          <a:off x="22199600" y="178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526" name="フローチャート: 判断 525"/>
        <xdr:cNvSpPr/>
      </xdr:nvSpPr>
      <xdr:spPr>
        <a:xfrm>
          <a:off x="221107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527" name="フローチャート: 判断 526"/>
        <xdr:cNvSpPr/>
      </xdr:nvSpPr>
      <xdr:spPr>
        <a:xfrm>
          <a:off x="2127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528" name="フローチャート: 判断 527"/>
        <xdr:cNvSpPr/>
      </xdr:nvSpPr>
      <xdr:spPr>
        <a:xfrm>
          <a:off x="20383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529" name="フローチャート: 判断 528"/>
        <xdr:cNvSpPr/>
      </xdr:nvSpPr>
      <xdr:spPr>
        <a:xfrm>
          <a:off x="19494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530" name="フローチャート: 判断 529"/>
        <xdr:cNvSpPr/>
      </xdr:nvSpPr>
      <xdr:spPr>
        <a:xfrm>
          <a:off x="18605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536" name="楕円 535"/>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537" name="【公民館】&#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538" name="楕円 537"/>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3048</xdr:rowOff>
    </xdr:to>
    <xdr:cxnSp macro="">
      <xdr:nvCxnSpPr>
        <xdr:cNvPr id="539" name="直線コネクタ 538"/>
        <xdr:cNvCxnSpPr/>
      </xdr:nvCxnSpPr>
      <xdr:spPr>
        <a:xfrm flipV="1">
          <a:off x="21323300" y="1834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540" name="楕円 539"/>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7620</xdr:rowOff>
    </xdr:to>
    <xdr:cxnSp macro="">
      <xdr:nvCxnSpPr>
        <xdr:cNvPr id="541" name="直線コネクタ 540"/>
        <xdr:cNvCxnSpPr/>
      </xdr:nvCxnSpPr>
      <xdr:spPr>
        <a:xfrm flipV="1">
          <a:off x="20434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542" name="楕円 541"/>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543" name="直線コネクタ 542"/>
        <xdr:cNvCxnSpPr/>
      </xdr:nvCxnSpPr>
      <xdr:spPr>
        <a:xfrm>
          <a:off x="19545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544" name="楕円 543"/>
        <xdr:cNvSpPr/>
      </xdr:nvSpPr>
      <xdr:spPr>
        <a:xfrm>
          <a:off x="18605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9906</xdr:rowOff>
    </xdr:to>
    <xdr:cxnSp macro="">
      <xdr:nvCxnSpPr>
        <xdr:cNvPr id="545" name="直線コネクタ 544"/>
        <xdr:cNvCxnSpPr/>
      </xdr:nvCxnSpPr>
      <xdr:spPr>
        <a:xfrm flipV="1">
          <a:off x="18656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138955</xdr:rowOff>
    </xdr:from>
    <xdr:ext cx="469744" cy="259045"/>
    <xdr:sp macro="" textlink="">
      <xdr:nvSpPr>
        <xdr:cNvPr id="546" name="n_1ave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547" name="n_2aveValue【公民館】&#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548" name="n_3aveValue【公民館】&#10;一人当たり面積"/>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549" name="n_4aveValue【公民館】&#10;一人当たり面積"/>
        <xdr:cNvSpPr txBox="1"/>
      </xdr:nvSpPr>
      <xdr:spPr>
        <a:xfrm>
          <a:off x="18421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550" name="n_1mainValue【公民館】&#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551"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552" name="n_3mainValue【公民館】&#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553" name="n_4mainValue【公民館】&#10;一人当たり面積"/>
        <xdr:cNvSpPr txBox="1"/>
      </xdr:nvSpPr>
      <xdr:spPr>
        <a:xfrm>
          <a:off x="18421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公民館，道路，橋りょう・トンネル，であり，低くなっている施設は，学校施設である。特に有形固定資産減価償却率が高いのは公民館であり，前年度から２ポイント増の９０．０％となっている。築４０年以上経過し，施設の老朽化が進んでいることが要因であり，適切な維持管理・更新をしていく必要がある。また，道路については，前年度より１．４ポイント増，橋梁・トンネルについては前年度より１．５ポイントの減となっており，道路は類似団体の中で最も高くなっている。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橋りょうについては，平成２５年に策定した「八千代町橋梁長寿命化修繕化計画」に基づき，計画的に順次必要な修繕や長寿命化を実施していく。学校施設については前年度と比べて２．２ポイント増の４９．０％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児童・生徒数の動向や地域における役割を十分に踏まえ，適切な維持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163830</xdr:rowOff>
    </xdr:to>
    <xdr:cxnSp macro="">
      <xdr:nvCxnSpPr>
        <xdr:cNvPr id="57" name="直線コネクタ 56"/>
        <xdr:cNvCxnSpPr/>
      </xdr:nvCxnSpPr>
      <xdr:spPr>
        <a:xfrm flipV="1">
          <a:off x="4634865" y="58140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8" name="【図書館】&#10;有形固定資産減価償却率最小値テキスト"/>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9" name="直線コネクタ 58"/>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図書館】&#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6367</xdr:rowOff>
    </xdr:from>
    <xdr:ext cx="405111" cy="259045"/>
    <xdr:sp macro="" textlink="">
      <xdr:nvSpPr>
        <xdr:cNvPr id="62" name="【図書館】&#10;有形固定資産減価償却率平均値テキスト"/>
        <xdr:cNvSpPr txBox="1"/>
      </xdr:nvSpPr>
      <xdr:spPr>
        <a:xfrm>
          <a:off x="467360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63" name="フローチャート: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4" name="フローチャート: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5" name="フローチャート: 判断 64"/>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101600</xdr:rowOff>
    </xdr:from>
    <xdr:to>
      <xdr:col>10</xdr:col>
      <xdr:colOff>165100</xdr:colOff>
      <xdr:row>37</xdr:row>
      <xdr:rowOff>31750</xdr:rowOff>
    </xdr:to>
    <xdr:sp macro="" textlink="">
      <xdr:nvSpPr>
        <xdr:cNvPr id="66" name="フローチャート: 判断 65"/>
        <xdr:cNvSpPr/>
      </xdr:nvSpPr>
      <xdr:spPr>
        <a:xfrm>
          <a:off x="196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44450</xdr:rowOff>
    </xdr:from>
    <xdr:to>
      <xdr:col>6</xdr:col>
      <xdr:colOff>38100</xdr:colOff>
      <xdr:row>37</xdr:row>
      <xdr:rowOff>146050</xdr:rowOff>
    </xdr:to>
    <xdr:sp macro="" textlink="">
      <xdr:nvSpPr>
        <xdr:cNvPr id="67" name="フローチャート: 判断 66"/>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113030</xdr:rowOff>
    </xdr:from>
    <xdr:to>
      <xdr:col>24</xdr:col>
      <xdr:colOff>114300</xdr:colOff>
      <xdr:row>42</xdr:row>
      <xdr:rowOff>43180</xdr:rowOff>
    </xdr:to>
    <xdr:sp macro="" textlink="">
      <xdr:nvSpPr>
        <xdr:cNvPr id="73" name="楕円 72"/>
        <xdr:cNvSpPr/>
      </xdr:nvSpPr>
      <xdr:spPr>
        <a:xfrm>
          <a:off x="45847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27957</xdr:rowOff>
    </xdr:from>
    <xdr:ext cx="405111" cy="259045"/>
    <xdr:sp macro="" textlink="">
      <xdr:nvSpPr>
        <xdr:cNvPr id="74" name="【図書館】&#10;有形固定資産減価償却率該当値テキスト"/>
        <xdr:cNvSpPr txBox="1"/>
      </xdr:nvSpPr>
      <xdr:spPr>
        <a:xfrm>
          <a:off x="4673600" y="705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5" name="楕円 74"/>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163830</xdr:rowOff>
    </xdr:from>
    <xdr:to>
      <xdr:col>24</xdr:col>
      <xdr:colOff>63500</xdr:colOff>
      <xdr:row>42</xdr:row>
      <xdr:rowOff>38100</xdr:rowOff>
    </xdr:to>
    <xdr:cxnSp macro="">
      <xdr:nvCxnSpPr>
        <xdr:cNvPr id="76" name="直線コネクタ 75"/>
        <xdr:cNvCxnSpPr/>
      </xdr:nvCxnSpPr>
      <xdr:spPr>
        <a:xfrm flipV="1">
          <a:off x="3797300" y="7193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6350</xdr:rowOff>
    </xdr:from>
    <xdr:to>
      <xdr:col>15</xdr:col>
      <xdr:colOff>101600</xdr:colOff>
      <xdr:row>41</xdr:row>
      <xdr:rowOff>107950</xdr:rowOff>
    </xdr:to>
    <xdr:sp macro="" textlink="">
      <xdr:nvSpPr>
        <xdr:cNvPr id="77" name="楕円 76"/>
        <xdr:cNvSpPr/>
      </xdr:nvSpPr>
      <xdr:spPr>
        <a:xfrm>
          <a:off x="2857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57150</xdr:rowOff>
    </xdr:from>
    <xdr:to>
      <xdr:col>19</xdr:col>
      <xdr:colOff>177800</xdr:colOff>
      <xdr:row>42</xdr:row>
      <xdr:rowOff>38100</xdr:rowOff>
    </xdr:to>
    <xdr:cxnSp macro="">
      <xdr:nvCxnSpPr>
        <xdr:cNvPr id="78" name="直線コネクタ 77"/>
        <xdr:cNvCxnSpPr/>
      </xdr:nvCxnSpPr>
      <xdr:spPr>
        <a:xfrm>
          <a:off x="2908300" y="7086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79" name="楕円 78"/>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41</xdr:row>
      <xdr:rowOff>57150</xdr:rowOff>
    </xdr:to>
    <xdr:cxnSp macro="">
      <xdr:nvCxnSpPr>
        <xdr:cNvPr id="80" name="直線コネクタ 79"/>
        <xdr:cNvCxnSpPr/>
      </xdr:nvCxnSpPr>
      <xdr:spPr>
        <a:xfrm>
          <a:off x="2019300" y="693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44450</xdr:rowOff>
    </xdr:from>
    <xdr:to>
      <xdr:col>6</xdr:col>
      <xdr:colOff>38100</xdr:colOff>
      <xdr:row>39</xdr:row>
      <xdr:rowOff>146050</xdr:rowOff>
    </xdr:to>
    <xdr:sp macro="" textlink="">
      <xdr:nvSpPr>
        <xdr:cNvPr id="81" name="楕円 80"/>
        <xdr:cNvSpPr/>
      </xdr:nvSpPr>
      <xdr:spPr>
        <a:xfrm>
          <a:off x="107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95250</xdr:rowOff>
    </xdr:from>
    <xdr:to>
      <xdr:col>10</xdr:col>
      <xdr:colOff>114300</xdr:colOff>
      <xdr:row>40</xdr:row>
      <xdr:rowOff>76200</xdr:rowOff>
    </xdr:to>
    <xdr:cxnSp macro="">
      <xdr:nvCxnSpPr>
        <xdr:cNvPr id="82" name="直線コネクタ 81"/>
        <xdr:cNvCxnSpPr/>
      </xdr:nvCxnSpPr>
      <xdr:spPr>
        <a:xfrm>
          <a:off x="1130300" y="6781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3" name="n_1ave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4" name="n_2aveValue【図書館】&#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5" name="n_3aveValue【図書館】&#10;有形固定資産減価償却率"/>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86" name="n_4aveValue【図書館】&#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80027</xdr:rowOff>
    </xdr:from>
    <xdr:ext cx="405111" cy="259045"/>
    <xdr:sp macro="" textlink="">
      <xdr:nvSpPr>
        <xdr:cNvPr id="87" name="n_1mainValue【図書館】&#10;有形固定資産減価償却率"/>
        <xdr:cNvSpPr txBox="1"/>
      </xdr:nvSpPr>
      <xdr:spPr>
        <a:xfrm>
          <a:off x="35820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99077</xdr:rowOff>
    </xdr:from>
    <xdr:ext cx="405111" cy="259045"/>
    <xdr:sp macro="" textlink="">
      <xdr:nvSpPr>
        <xdr:cNvPr id="88" name="n_2mainValue【図書館】&#10;有形固定資産減価償却率"/>
        <xdr:cNvSpPr txBox="1"/>
      </xdr:nvSpPr>
      <xdr:spPr>
        <a:xfrm>
          <a:off x="2705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9"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90" name="n_4mainValue【図書館】&#10;有形固定資産減価償却率"/>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xdr:rowOff>
    </xdr:to>
    <xdr:cxnSp macro="">
      <xdr:nvCxnSpPr>
        <xdr:cNvPr id="117" name="直線コネクタ 116"/>
        <xdr:cNvCxnSpPr/>
      </xdr:nvCxnSpPr>
      <xdr:spPr>
        <a:xfrm flipV="1">
          <a:off x="10476865" y="57095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11991</xdr:rowOff>
    </xdr:from>
    <xdr:ext cx="469744" cy="259045"/>
    <xdr:sp macro="" textlink="">
      <xdr:nvSpPr>
        <xdr:cNvPr id="122" name="【図書館】&#10;一人当たり面積平均値テキスト"/>
        <xdr:cNvSpPr txBox="1"/>
      </xdr:nvSpPr>
      <xdr:spPr>
        <a:xfrm>
          <a:off x="10515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33564</xdr:rowOff>
    </xdr:from>
    <xdr:to>
      <xdr:col>55</xdr:col>
      <xdr:colOff>50800</xdr:colOff>
      <xdr:row>37</xdr:row>
      <xdr:rowOff>135164</xdr:rowOff>
    </xdr:to>
    <xdr:sp macro="" textlink="">
      <xdr:nvSpPr>
        <xdr:cNvPr id="123" name="フローチャート: 判断 122"/>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24" name="フローチャート: 判断 123"/>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25" name="フローチャート: 判断 124"/>
        <xdr:cNvSpPr/>
      </xdr:nvSpPr>
      <xdr:spPr>
        <a:xfrm>
          <a:off x="8699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6" name="フローチャート: 判断 125"/>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27" name="フローチャート: 判断 126"/>
        <xdr:cNvSpPr/>
      </xdr:nvSpPr>
      <xdr:spPr>
        <a:xfrm>
          <a:off x="692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xdr:rowOff>
    </xdr:from>
    <xdr:to>
      <xdr:col>55</xdr:col>
      <xdr:colOff>50800</xdr:colOff>
      <xdr:row>33</xdr:row>
      <xdr:rowOff>102507</xdr:rowOff>
    </xdr:to>
    <xdr:sp macro="" textlink="">
      <xdr:nvSpPr>
        <xdr:cNvPr id="133" name="楕円 132"/>
        <xdr:cNvSpPr/>
      </xdr:nvSpPr>
      <xdr:spPr>
        <a:xfrm>
          <a:off x="10426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125384</xdr:rowOff>
    </xdr:from>
    <xdr:ext cx="469744" cy="259045"/>
    <xdr:sp macro="" textlink="">
      <xdr:nvSpPr>
        <xdr:cNvPr id="134" name="【図書館】&#10;一人当たり面積該当値テキスト"/>
        <xdr:cNvSpPr txBox="1"/>
      </xdr:nvSpPr>
      <xdr:spPr>
        <a:xfrm>
          <a:off x="10515600"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33564</xdr:rowOff>
    </xdr:from>
    <xdr:to>
      <xdr:col>50</xdr:col>
      <xdr:colOff>165100</xdr:colOff>
      <xdr:row>33</xdr:row>
      <xdr:rowOff>135164</xdr:rowOff>
    </xdr:to>
    <xdr:sp macro="" textlink="">
      <xdr:nvSpPr>
        <xdr:cNvPr id="135" name="楕円 134"/>
        <xdr:cNvSpPr/>
      </xdr:nvSpPr>
      <xdr:spPr>
        <a:xfrm>
          <a:off x="9588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51707</xdr:rowOff>
    </xdr:from>
    <xdr:to>
      <xdr:col>55</xdr:col>
      <xdr:colOff>0</xdr:colOff>
      <xdr:row>33</xdr:row>
      <xdr:rowOff>84364</xdr:rowOff>
    </xdr:to>
    <xdr:cxnSp macro="">
      <xdr:nvCxnSpPr>
        <xdr:cNvPr id="136" name="直線コネクタ 135"/>
        <xdr:cNvCxnSpPr/>
      </xdr:nvCxnSpPr>
      <xdr:spPr>
        <a:xfrm flipV="1">
          <a:off x="9639300" y="5709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66222</xdr:rowOff>
    </xdr:from>
    <xdr:to>
      <xdr:col>46</xdr:col>
      <xdr:colOff>38100</xdr:colOff>
      <xdr:row>33</xdr:row>
      <xdr:rowOff>167822</xdr:rowOff>
    </xdr:to>
    <xdr:sp macro="" textlink="">
      <xdr:nvSpPr>
        <xdr:cNvPr id="137" name="楕円 136"/>
        <xdr:cNvSpPr/>
      </xdr:nvSpPr>
      <xdr:spPr>
        <a:xfrm>
          <a:off x="8699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84364</xdr:rowOff>
    </xdr:from>
    <xdr:to>
      <xdr:col>50</xdr:col>
      <xdr:colOff>114300</xdr:colOff>
      <xdr:row>33</xdr:row>
      <xdr:rowOff>117022</xdr:rowOff>
    </xdr:to>
    <xdr:cxnSp macro="">
      <xdr:nvCxnSpPr>
        <xdr:cNvPr id="138" name="直線コネクタ 137"/>
        <xdr:cNvCxnSpPr/>
      </xdr:nvCxnSpPr>
      <xdr:spPr>
        <a:xfrm flipV="1">
          <a:off x="8750300" y="5742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66222</xdr:rowOff>
    </xdr:from>
    <xdr:to>
      <xdr:col>41</xdr:col>
      <xdr:colOff>101600</xdr:colOff>
      <xdr:row>33</xdr:row>
      <xdr:rowOff>167822</xdr:rowOff>
    </xdr:to>
    <xdr:sp macro="" textlink="">
      <xdr:nvSpPr>
        <xdr:cNvPr id="139" name="楕円 138"/>
        <xdr:cNvSpPr/>
      </xdr:nvSpPr>
      <xdr:spPr>
        <a:xfrm>
          <a:off x="7810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117022</xdr:rowOff>
    </xdr:from>
    <xdr:to>
      <xdr:col>45</xdr:col>
      <xdr:colOff>177800</xdr:colOff>
      <xdr:row>33</xdr:row>
      <xdr:rowOff>117022</xdr:rowOff>
    </xdr:to>
    <xdr:cxnSp macro="">
      <xdr:nvCxnSpPr>
        <xdr:cNvPr id="140" name="直線コネクタ 139"/>
        <xdr:cNvCxnSpPr/>
      </xdr:nvCxnSpPr>
      <xdr:spPr>
        <a:xfrm>
          <a:off x="7861300" y="5774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41" name="楕円 140"/>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117022</xdr:rowOff>
    </xdr:from>
    <xdr:to>
      <xdr:col>41</xdr:col>
      <xdr:colOff>50800</xdr:colOff>
      <xdr:row>33</xdr:row>
      <xdr:rowOff>133350</xdr:rowOff>
    </xdr:to>
    <xdr:cxnSp macro="">
      <xdr:nvCxnSpPr>
        <xdr:cNvPr id="142" name="直線コネクタ 141"/>
        <xdr:cNvCxnSpPr/>
      </xdr:nvCxnSpPr>
      <xdr:spPr>
        <a:xfrm flipV="1">
          <a:off x="6972300" y="5774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142620</xdr:rowOff>
    </xdr:from>
    <xdr:ext cx="469744" cy="259045"/>
    <xdr:sp macro="" textlink="">
      <xdr:nvSpPr>
        <xdr:cNvPr id="143" name="n_1aveValue【図書館】&#10;一人当たり面積"/>
        <xdr:cNvSpPr txBox="1"/>
      </xdr:nvSpPr>
      <xdr:spPr>
        <a:xfrm>
          <a:off x="93917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52812</xdr:rowOff>
    </xdr:from>
    <xdr:ext cx="469744" cy="259045"/>
    <xdr:sp macro="" textlink="">
      <xdr:nvSpPr>
        <xdr:cNvPr id="144" name="n_2aveValue【図書館】&#10;一人当たり面積"/>
        <xdr:cNvSpPr txBox="1"/>
      </xdr:nvSpPr>
      <xdr:spPr>
        <a:xfrm>
          <a:off x="8515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45"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85470</xdr:rowOff>
    </xdr:from>
    <xdr:ext cx="469744" cy="259045"/>
    <xdr:sp macro="" textlink="">
      <xdr:nvSpPr>
        <xdr:cNvPr id="146" name="n_4aveValue【図書館】&#10;一人当たり面積"/>
        <xdr:cNvSpPr txBox="1"/>
      </xdr:nvSpPr>
      <xdr:spPr>
        <a:xfrm>
          <a:off x="6737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151691</xdr:rowOff>
    </xdr:from>
    <xdr:ext cx="469744" cy="259045"/>
    <xdr:sp macro="" textlink="">
      <xdr:nvSpPr>
        <xdr:cNvPr id="147" name="n_1mainValue【図書館】&#10;一人当たり面積"/>
        <xdr:cNvSpPr txBox="1"/>
      </xdr:nvSpPr>
      <xdr:spPr>
        <a:xfrm>
          <a:off x="93917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12899</xdr:rowOff>
    </xdr:from>
    <xdr:ext cx="469744" cy="259045"/>
    <xdr:sp macro="" textlink="">
      <xdr:nvSpPr>
        <xdr:cNvPr id="148" name="n_2mainValue【図書館】&#10;一人当たり面積"/>
        <xdr:cNvSpPr txBox="1"/>
      </xdr:nvSpPr>
      <xdr:spPr>
        <a:xfrm>
          <a:off x="8515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12899</xdr:rowOff>
    </xdr:from>
    <xdr:ext cx="469744" cy="259045"/>
    <xdr:sp macro="" textlink="">
      <xdr:nvSpPr>
        <xdr:cNvPr id="149" name="n_3mainValue【図書館】&#10;一人当たり面積"/>
        <xdr:cNvSpPr txBox="1"/>
      </xdr:nvSpPr>
      <xdr:spPr>
        <a:xfrm>
          <a:off x="7626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50" name="n_4mainValue【図書館】&#10;一人当たり面積"/>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130302</xdr:rowOff>
    </xdr:from>
    <xdr:to>
      <xdr:col>24</xdr:col>
      <xdr:colOff>62865</xdr:colOff>
      <xdr:row>63</xdr:row>
      <xdr:rowOff>80010</xdr:rowOff>
    </xdr:to>
    <xdr:cxnSp macro="">
      <xdr:nvCxnSpPr>
        <xdr:cNvPr id="173" name="直線コネクタ 172"/>
        <xdr:cNvCxnSpPr/>
      </xdr:nvCxnSpPr>
      <xdr:spPr>
        <a:xfrm flipV="1">
          <a:off x="4634865" y="9560052"/>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4"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5" name="直線コネクタ 174"/>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76979</xdr:rowOff>
    </xdr:from>
    <xdr:ext cx="405111" cy="259045"/>
    <xdr:sp macro="" textlink="">
      <xdr:nvSpPr>
        <xdr:cNvPr id="176" name="【体育館・プール】&#10;有形固定資産減価償却率最大値テキスト"/>
        <xdr:cNvSpPr txBox="1"/>
      </xdr:nvSpPr>
      <xdr:spPr>
        <a:xfrm>
          <a:off x="46736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130302</xdr:rowOff>
    </xdr:from>
    <xdr:to>
      <xdr:col>24</xdr:col>
      <xdr:colOff>152400</xdr:colOff>
      <xdr:row>55</xdr:row>
      <xdr:rowOff>130302</xdr:rowOff>
    </xdr:to>
    <xdr:cxnSp macro="">
      <xdr:nvCxnSpPr>
        <xdr:cNvPr id="177" name="直線コネクタ 176"/>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8"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9" name="フローチャート: 判断 178"/>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122936</xdr:rowOff>
    </xdr:from>
    <xdr:to>
      <xdr:col>20</xdr:col>
      <xdr:colOff>38100</xdr:colOff>
      <xdr:row>59</xdr:row>
      <xdr:rowOff>53086</xdr:rowOff>
    </xdr:to>
    <xdr:sp macro="" textlink="">
      <xdr:nvSpPr>
        <xdr:cNvPr id="180" name="フローチャート: 判断 179"/>
        <xdr:cNvSpPr/>
      </xdr:nvSpPr>
      <xdr:spPr>
        <a:xfrm>
          <a:off x="3746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93218</xdr:rowOff>
    </xdr:from>
    <xdr:to>
      <xdr:col>10</xdr:col>
      <xdr:colOff>165100</xdr:colOff>
      <xdr:row>60</xdr:row>
      <xdr:rowOff>23368</xdr:rowOff>
    </xdr:to>
    <xdr:sp macro="" textlink="">
      <xdr:nvSpPr>
        <xdr:cNvPr id="182" name="フローチャート: 判断 181"/>
        <xdr:cNvSpPr/>
      </xdr:nvSpPr>
      <xdr:spPr>
        <a:xfrm>
          <a:off x="196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83" name="フローチャート: 判断 182"/>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9" name="楕円 188"/>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90" name="【体育館・プール】&#10;有形固定資産減価償却率該当値テキスト"/>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1" name="楕円 190"/>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80010</xdr:rowOff>
    </xdr:to>
    <xdr:cxnSp macro="">
      <xdr:nvCxnSpPr>
        <xdr:cNvPr id="192" name="直線コネクタ 191"/>
        <xdr:cNvCxnSpPr/>
      </xdr:nvCxnSpPr>
      <xdr:spPr>
        <a:xfrm>
          <a:off x="3797300" y="10789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xdr:rowOff>
    </xdr:from>
    <xdr:to>
      <xdr:col>15</xdr:col>
      <xdr:colOff>101600</xdr:colOff>
      <xdr:row>62</xdr:row>
      <xdr:rowOff>110236</xdr:rowOff>
    </xdr:to>
    <xdr:sp macro="" textlink="">
      <xdr:nvSpPr>
        <xdr:cNvPr id="193" name="楕円 192"/>
        <xdr:cNvSpPr/>
      </xdr:nvSpPr>
      <xdr:spPr>
        <a:xfrm>
          <a:off x="2857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59436</xdr:rowOff>
    </xdr:from>
    <xdr:to>
      <xdr:col>19</xdr:col>
      <xdr:colOff>177800</xdr:colOff>
      <xdr:row>62</xdr:row>
      <xdr:rowOff>160020</xdr:rowOff>
    </xdr:to>
    <xdr:cxnSp macro="">
      <xdr:nvCxnSpPr>
        <xdr:cNvPr id="194" name="直線コネクタ 193"/>
        <xdr:cNvCxnSpPr/>
      </xdr:nvCxnSpPr>
      <xdr:spPr>
        <a:xfrm>
          <a:off x="2908300" y="106893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79502</xdr:rowOff>
    </xdr:from>
    <xdr:to>
      <xdr:col>10</xdr:col>
      <xdr:colOff>165100</xdr:colOff>
      <xdr:row>62</xdr:row>
      <xdr:rowOff>9652</xdr:rowOff>
    </xdr:to>
    <xdr:sp macro="" textlink="">
      <xdr:nvSpPr>
        <xdr:cNvPr id="195" name="楕円 194"/>
        <xdr:cNvSpPr/>
      </xdr:nvSpPr>
      <xdr:spPr>
        <a:xfrm>
          <a:off x="1968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130302</xdr:rowOff>
    </xdr:from>
    <xdr:to>
      <xdr:col>15</xdr:col>
      <xdr:colOff>50800</xdr:colOff>
      <xdr:row>62</xdr:row>
      <xdr:rowOff>59436</xdr:rowOff>
    </xdr:to>
    <xdr:cxnSp macro="">
      <xdr:nvCxnSpPr>
        <xdr:cNvPr id="196" name="直線コネクタ 195"/>
        <xdr:cNvCxnSpPr/>
      </xdr:nvCxnSpPr>
      <xdr:spPr>
        <a:xfrm>
          <a:off x="2019300" y="10588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150368</xdr:rowOff>
    </xdr:from>
    <xdr:to>
      <xdr:col>6</xdr:col>
      <xdr:colOff>38100</xdr:colOff>
      <xdr:row>61</xdr:row>
      <xdr:rowOff>80518</xdr:rowOff>
    </xdr:to>
    <xdr:sp macro="" textlink="">
      <xdr:nvSpPr>
        <xdr:cNvPr id="197" name="楕円 196"/>
        <xdr:cNvSpPr/>
      </xdr:nvSpPr>
      <xdr:spPr>
        <a:xfrm>
          <a:off x="1079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29718</xdr:rowOff>
    </xdr:from>
    <xdr:to>
      <xdr:col>10</xdr:col>
      <xdr:colOff>114300</xdr:colOff>
      <xdr:row>61</xdr:row>
      <xdr:rowOff>130302</xdr:rowOff>
    </xdr:to>
    <xdr:cxnSp macro="">
      <xdr:nvCxnSpPr>
        <xdr:cNvPr id="198" name="直線コネクタ 197"/>
        <xdr:cNvCxnSpPr/>
      </xdr:nvCxnSpPr>
      <xdr:spPr>
        <a:xfrm>
          <a:off x="1130300" y="10488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69613</xdr:rowOff>
    </xdr:from>
    <xdr:ext cx="405111" cy="259045"/>
    <xdr:sp macro="" textlink="">
      <xdr:nvSpPr>
        <xdr:cNvPr id="199" name="n_1aveValue【体育館・プール】&#10;有形固定資産減価償却率"/>
        <xdr:cNvSpPr txBox="1"/>
      </xdr:nvSpPr>
      <xdr:spPr>
        <a:xfrm>
          <a:off x="3582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39895</xdr:rowOff>
    </xdr:from>
    <xdr:ext cx="405111" cy="259045"/>
    <xdr:sp macro="" textlink="">
      <xdr:nvSpPr>
        <xdr:cNvPr id="201" name="n_3aveValue【体育館・プール】&#10;有形固定資産減価償却率"/>
        <xdr:cNvSpPr txBox="1"/>
      </xdr:nvSpPr>
      <xdr:spPr>
        <a:xfrm>
          <a:off x="1816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202" name="n_4ave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3" name="n_1mainValue【体育館・プール】&#10;有形固定資産減価償却率"/>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101363</xdr:rowOff>
    </xdr:from>
    <xdr:ext cx="405111" cy="259045"/>
    <xdr:sp macro="" textlink="">
      <xdr:nvSpPr>
        <xdr:cNvPr id="204" name="n_2mainValue【体育館・プール】&#10;有形固定資産減価償却率"/>
        <xdr:cNvSpPr txBox="1"/>
      </xdr:nvSpPr>
      <xdr:spPr>
        <a:xfrm>
          <a:off x="2705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205" name="n_3mainValue【体育館・プール】&#10;有形固定資産減価償却率"/>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71645</xdr:rowOff>
    </xdr:from>
    <xdr:ext cx="405111" cy="259045"/>
    <xdr:sp macro="" textlink="">
      <xdr:nvSpPr>
        <xdr:cNvPr id="206" name="n_4mainValue【体育館・プール】&#10;有形固定資産減価償却率"/>
        <xdr:cNvSpPr txBox="1"/>
      </xdr:nvSpPr>
      <xdr:spPr>
        <a:xfrm>
          <a:off x="927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229" name="直線コネクタ 228"/>
        <xdr:cNvCxnSpPr/>
      </xdr:nvCxnSpPr>
      <xdr:spPr>
        <a:xfrm flipV="1">
          <a:off x="10476865" y="948690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230" name="【体育館・プール】&#10;一人当たり面積最小値テキスト"/>
        <xdr:cNvSpPr txBox="1"/>
      </xdr:nvSpPr>
      <xdr:spPr>
        <a:xfrm>
          <a:off x="10515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231" name="直線コネクタ 230"/>
        <xdr:cNvCxnSpPr/>
      </xdr:nvCxnSpPr>
      <xdr:spPr>
        <a:xfrm>
          <a:off x="10388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32"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33" name="直線コネクタ 232"/>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134383</xdr:rowOff>
    </xdr:from>
    <xdr:ext cx="469744" cy="259045"/>
    <xdr:sp macro="" textlink="">
      <xdr:nvSpPr>
        <xdr:cNvPr id="234" name="【体育館・プール】&#10;一人当たり面積平均値テキスト"/>
        <xdr:cNvSpPr txBox="1"/>
      </xdr:nvSpPr>
      <xdr:spPr>
        <a:xfrm>
          <a:off x="105156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235" name="フローチャート: 判断 234"/>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236" name="フローチャート: 判断 235"/>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37" name="フローチャート: 判断 236"/>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238" name="フローチャート: 判断 237"/>
        <xdr:cNvSpPr/>
      </xdr:nvSpPr>
      <xdr:spPr>
        <a:xfrm>
          <a:off x="781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239" name="フローチャート: 判断 238"/>
        <xdr:cNvSpPr/>
      </xdr:nvSpPr>
      <xdr:spPr>
        <a:xfrm>
          <a:off x="6921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97790</xdr:rowOff>
    </xdr:from>
    <xdr:to>
      <xdr:col>55</xdr:col>
      <xdr:colOff>50800</xdr:colOff>
      <xdr:row>62</xdr:row>
      <xdr:rowOff>27940</xdr:rowOff>
    </xdr:to>
    <xdr:sp macro="" textlink="">
      <xdr:nvSpPr>
        <xdr:cNvPr id="245" name="楕円 244"/>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76217</xdr:rowOff>
    </xdr:from>
    <xdr:ext cx="469744" cy="259045"/>
    <xdr:sp macro="" textlink="">
      <xdr:nvSpPr>
        <xdr:cNvPr id="246" name="【体育館・プール】&#10;一人当たり面積該当値テキスト"/>
        <xdr:cNvSpPr txBox="1"/>
      </xdr:nvSpPr>
      <xdr:spPr>
        <a:xfrm>
          <a:off x="10515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106934</xdr:rowOff>
    </xdr:from>
    <xdr:to>
      <xdr:col>50</xdr:col>
      <xdr:colOff>165100</xdr:colOff>
      <xdr:row>62</xdr:row>
      <xdr:rowOff>37084</xdr:rowOff>
    </xdr:to>
    <xdr:sp macro="" textlink="">
      <xdr:nvSpPr>
        <xdr:cNvPr id="247" name="楕円 246"/>
        <xdr:cNvSpPr/>
      </xdr:nvSpPr>
      <xdr:spPr>
        <a:xfrm>
          <a:off x="9588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61</xdr:row>
      <xdr:rowOff>157734</xdr:rowOff>
    </xdr:to>
    <xdr:cxnSp macro="">
      <xdr:nvCxnSpPr>
        <xdr:cNvPr id="248" name="直線コネクタ 247"/>
        <xdr:cNvCxnSpPr/>
      </xdr:nvCxnSpPr>
      <xdr:spPr>
        <a:xfrm flipV="1">
          <a:off x="9639300" y="10607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9" name="楕円 248"/>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157734</xdr:rowOff>
    </xdr:from>
    <xdr:to>
      <xdr:col>50</xdr:col>
      <xdr:colOff>114300</xdr:colOff>
      <xdr:row>62</xdr:row>
      <xdr:rowOff>0</xdr:rowOff>
    </xdr:to>
    <xdr:cxnSp macro="">
      <xdr:nvCxnSpPr>
        <xdr:cNvPr id="250" name="直線コネクタ 249"/>
        <xdr:cNvCxnSpPr/>
      </xdr:nvCxnSpPr>
      <xdr:spPr>
        <a:xfrm flipV="1">
          <a:off x="8750300" y="10616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125222</xdr:rowOff>
    </xdr:from>
    <xdr:to>
      <xdr:col>41</xdr:col>
      <xdr:colOff>101600</xdr:colOff>
      <xdr:row>62</xdr:row>
      <xdr:rowOff>55372</xdr:rowOff>
    </xdr:to>
    <xdr:sp macro="" textlink="">
      <xdr:nvSpPr>
        <xdr:cNvPr id="251" name="楕円 250"/>
        <xdr:cNvSpPr/>
      </xdr:nvSpPr>
      <xdr:spPr>
        <a:xfrm>
          <a:off x="781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4572</xdr:rowOff>
    </xdr:to>
    <xdr:cxnSp macro="">
      <xdr:nvCxnSpPr>
        <xdr:cNvPr id="252" name="直線コネクタ 251"/>
        <xdr:cNvCxnSpPr/>
      </xdr:nvCxnSpPr>
      <xdr:spPr>
        <a:xfrm flipV="1">
          <a:off x="7861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129794</xdr:rowOff>
    </xdr:from>
    <xdr:to>
      <xdr:col>36</xdr:col>
      <xdr:colOff>165100</xdr:colOff>
      <xdr:row>62</xdr:row>
      <xdr:rowOff>59944</xdr:rowOff>
    </xdr:to>
    <xdr:sp macro="" textlink="">
      <xdr:nvSpPr>
        <xdr:cNvPr id="253" name="楕円 252"/>
        <xdr:cNvSpPr/>
      </xdr:nvSpPr>
      <xdr:spPr>
        <a:xfrm>
          <a:off x="6921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xdr:rowOff>
    </xdr:from>
    <xdr:to>
      <xdr:col>41</xdr:col>
      <xdr:colOff>50800</xdr:colOff>
      <xdr:row>62</xdr:row>
      <xdr:rowOff>9144</xdr:rowOff>
    </xdr:to>
    <xdr:cxnSp macro="">
      <xdr:nvCxnSpPr>
        <xdr:cNvPr id="254" name="直線コネクタ 253"/>
        <xdr:cNvCxnSpPr/>
      </xdr:nvCxnSpPr>
      <xdr:spPr>
        <a:xfrm flipV="1">
          <a:off x="6972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255" name="n_1ave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56"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138193</xdr:rowOff>
    </xdr:from>
    <xdr:ext cx="469744" cy="259045"/>
    <xdr:sp macro="" textlink="">
      <xdr:nvSpPr>
        <xdr:cNvPr id="257" name="n_3aveValue【体育館・プール】&#10;一人当たり面積"/>
        <xdr:cNvSpPr txBox="1"/>
      </xdr:nvSpPr>
      <xdr:spPr>
        <a:xfrm>
          <a:off x="7626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140479</xdr:rowOff>
    </xdr:from>
    <xdr:ext cx="469744" cy="259045"/>
    <xdr:sp macro="" textlink="">
      <xdr:nvSpPr>
        <xdr:cNvPr id="258" name="n_4aveValue【体育館・プール】&#10;一人当たり面積"/>
        <xdr:cNvSpPr txBox="1"/>
      </xdr:nvSpPr>
      <xdr:spPr>
        <a:xfrm>
          <a:off x="6737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28211</xdr:rowOff>
    </xdr:from>
    <xdr:ext cx="469744" cy="259045"/>
    <xdr:sp macro="" textlink="">
      <xdr:nvSpPr>
        <xdr:cNvPr id="259" name="n_1mainValue【体育館・プール】&#10;一人当たり面積"/>
        <xdr:cNvSpPr txBox="1"/>
      </xdr:nvSpPr>
      <xdr:spPr>
        <a:xfrm>
          <a:off x="9391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60" name="n_2main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46499</xdr:rowOff>
    </xdr:from>
    <xdr:ext cx="469744" cy="259045"/>
    <xdr:sp macro="" textlink="">
      <xdr:nvSpPr>
        <xdr:cNvPr id="261" name="n_3mainValue【体育館・プール】&#10;一人当たり面積"/>
        <xdr:cNvSpPr txBox="1"/>
      </xdr:nvSpPr>
      <xdr:spPr>
        <a:xfrm>
          <a:off x="7626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51071</xdr:rowOff>
    </xdr:from>
    <xdr:ext cx="469744" cy="259045"/>
    <xdr:sp macro="" textlink="">
      <xdr:nvSpPr>
        <xdr:cNvPr id="262" name="n_4mainValue【体育館・プール】&#10;一人当たり面積"/>
        <xdr:cNvSpPr txBox="1"/>
      </xdr:nvSpPr>
      <xdr:spPr>
        <a:xfrm>
          <a:off x="6737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7" name="テキスト ボックス 30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7" name="テキスト ボックス 31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14151</xdr:rowOff>
    </xdr:from>
    <xdr:to>
      <xdr:col>85</xdr:col>
      <xdr:colOff>126364</xdr:colOff>
      <xdr:row>41</xdr:row>
      <xdr:rowOff>87630</xdr:rowOff>
    </xdr:to>
    <xdr:cxnSp macro="">
      <xdr:nvCxnSpPr>
        <xdr:cNvPr id="321" name="直線コネクタ 320"/>
        <xdr:cNvCxnSpPr/>
      </xdr:nvCxnSpPr>
      <xdr:spPr>
        <a:xfrm flipV="1">
          <a:off x="16318864" y="58434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32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23" name="直線コネクタ 32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132278</xdr:rowOff>
    </xdr:from>
    <xdr:ext cx="405111" cy="259045"/>
    <xdr:sp macro="" textlink="">
      <xdr:nvSpPr>
        <xdr:cNvPr id="324" name="【一般廃棄物処理施設】&#10;有形固定資産減価償却率最大値テキスト"/>
        <xdr:cNvSpPr txBox="1"/>
      </xdr:nvSpPr>
      <xdr:spPr>
        <a:xfrm>
          <a:off x="163576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14151</xdr:rowOff>
    </xdr:from>
    <xdr:to>
      <xdr:col>86</xdr:col>
      <xdr:colOff>25400</xdr:colOff>
      <xdr:row>34</xdr:row>
      <xdr:rowOff>14151</xdr:rowOff>
    </xdr:to>
    <xdr:cxnSp macro="">
      <xdr:nvCxnSpPr>
        <xdr:cNvPr id="325" name="直線コネクタ 324"/>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13987</xdr:rowOff>
    </xdr:from>
    <xdr:ext cx="405111" cy="259045"/>
    <xdr:sp macro="" textlink="">
      <xdr:nvSpPr>
        <xdr:cNvPr id="326" name="【一般廃棄物処理施設】&#10;有形固定資産減価償却率平均値テキスト"/>
        <xdr:cNvSpPr txBox="1"/>
      </xdr:nvSpPr>
      <xdr:spPr>
        <a:xfrm>
          <a:off x="163576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327" name="フローチャート: 判断 326"/>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154396</xdr:rowOff>
    </xdr:from>
    <xdr:to>
      <xdr:col>81</xdr:col>
      <xdr:colOff>101600</xdr:colOff>
      <xdr:row>34</xdr:row>
      <xdr:rowOff>84546</xdr:rowOff>
    </xdr:to>
    <xdr:sp macro="" textlink="">
      <xdr:nvSpPr>
        <xdr:cNvPr id="328" name="フローチャート: 判断 327"/>
        <xdr:cNvSpPr/>
      </xdr:nvSpPr>
      <xdr:spPr>
        <a:xfrm>
          <a:off x="15430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329" name="フローチャート: 判断 328"/>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53158</xdr:rowOff>
    </xdr:from>
    <xdr:to>
      <xdr:col>72</xdr:col>
      <xdr:colOff>38100</xdr:colOff>
      <xdr:row>35</xdr:row>
      <xdr:rowOff>154758</xdr:rowOff>
    </xdr:to>
    <xdr:sp macro="" textlink="">
      <xdr:nvSpPr>
        <xdr:cNvPr id="330" name="フローチャート: 判断 329"/>
        <xdr:cNvSpPr/>
      </xdr:nvSpPr>
      <xdr:spPr>
        <a:xfrm>
          <a:off x="13652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336" name="楕円 335"/>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123207</xdr:rowOff>
    </xdr:from>
    <xdr:ext cx="405111" cy="259045"/>
    <xdr:sp macro="" textlink="">
      <xdr:nvSpPr>
        <xdr:cNvPr id="337" name="【一般廃棄物処理施設】&#10;有形固定資産減価償却率該当値テキスト"/>
        <xdr:cNvSpPr txBox="1"/>
      </xdr:nvSpPr>
      <xdr:spPr>
        <a:xfrm>
          <a:off x="16357600" y="69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338" name="楕円 337"/>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87630</xdr:rowOff>
    </xdr:to>
    <xdr:cxnSp macro="">
      <xdr:nvCxnSpPr>
        <xdr:cNvPr id="339" name="直線コネクタ 338"/>
        <xdr:cNvCxnSpPr/>
      </xdr:nvCxnSpPr>
      <xdr:spPr>
        <a:xfrm>
          <a:off x="15481300" y="704196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40" name="楕円 339"/>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41</xdr:row>
      <xdr:rowOff>12519</xdr:rowOff>
    </xdr:to>
    <xdr:cxnSp macro="">
      <xdr:nvCxnSpPr>
        <xdr:cNvPr id="341" name="直線コネクタ 340"/>
        <xdr:cNvCxnSpPr/>
      </xdr:nvCxnSpPr>
      <xdr:spPr>
        <a:xfrm>
          <a:off x="14592300" y="695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101073</xdr:rowOff>
    </xdr:from>
    <xdr:ext cx="405111" cy="259045"/>
    <xdr:sp macro="" textlink="">
      <xdr:nvSpPr>
        <xdr:cNvPr id="342" name="n_1aveValue【一般廃棄物処理施設】&#10;有形固定資産減価償却率"/>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343"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344" name="n_3aveValue【一般廃棄物処理施設】&#10;有形固定資産減価償却率"/>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345" name="n_1mainValue【一般廃棄物処理施設】&#10;有形固定資産減価償却率"/>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46" name="n_2mainValue【一般廃棄物処理施設】&#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8" name="テキスト ボックス 3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2" name="テキスト ボックス 3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4" name="テキスト ボックス 3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368" name="直線コネクタ 367"/>
        <xdr:cNvCxnSpPr/>
      </xdr:nvCxnSpPr>
      <xdr:spPr>
        <a:xfrm flipV="1">
          <a:off x="22160864" y="5673544"/>
          <a:ext cx="0" cy="146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369" name="【一般廃棄物処理施設】&#10;一人当たり有形固定資産（償却資産）額最小値テキスト"/>
        <xdr:cNvSpPr txBox="1"/>
      </xdr:nvSpPr>
      <xdr:spPr>
        <a:xfrm>
          <a:off x="22199600" y="7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370" name="直線コネクタ 369"/>
        <xdr:cNvCxnSpPr/>
      </xdr:nvCxnSpPr>
      <xdr:spPr>
        <a:xfrm>
          <a:off x="22072600" y="71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371" name="【一般廃棄物処理施設】&#10;一人当たり有形固定資産（償却資産）額最大値テキスト"/>
        <xdr:cNvSpPr txBox="1"/>
      </xdr:nvSpPr>
      <xdr:spPr>
        <a:xfrm>
          <a:off x="22199600" y="54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372" name="直線コネクタ 371"/>
        <xdr:cNvCxnSpPr/>
      </xdr:nvCxnSpPr>
      <xdr:spPr>
        <a:xfrm>
          <a:off x="22072600" y="56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37707</xdr:rowOff>
    </xdr:from>
    <xdr:ext cx="534377" cy="259045"/>
    <xdr:sp macro="" textlink="">
      <xdr:nvSpPr>
        <xdr:cNvPr id="373" name="【一般廃棄物処理施設】&#10;一人当たり有形固定資産（償却資産）額平均値テキスト"/>
        <xdr:cNvSpPr txBox="1"/>
      </xdr:nvSpPr>
      <xdr:spPr>
        <a:xfrm>
          <a:off x="22199600" y="6381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374" name="フローチャート: 判断 373"/>
        <xdr:cNvSpPr/>
      </xdr:nvSpPr>
      <xdr:spPr>
        <a:xfrm>
          <a:off x="22110700" y="65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375" name="フローチャート: 判断 374"/>
        <xdr:cNvSpPr/>
      </xdr:nvSpPr>
      <xdr:spPr>
        <a:xfrm>
          <a:off x="21272500" y="65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376" name="フローチャート: 判断 375"/>
        <xdr:cNvSpPr/>
      </xdr:nvSpPr>
      <xdr:spPr>
        <a:xfrm>
          <a:off x="20383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377" name="フローチャート: 判断 376"/>
        <xdr:cNvSpPr/>
      </xdr:nvSpPr>
      <xdr:spPr>
        <a:xfrm>
          <a:off x="19494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85823</xdr:rowOff>
    </xdr:from>
    <xdr:to>
      <xdr:col>116</xdr:col>
      <xdr:colOff>114300</xdr:colOff>
      <xdr:row>41</xdr:row>
      <xdr:rowOff>15973</xdr:rowOff>
    </xdr:to>
    <xdr:sp macro="" textlink="">
      <xdr:nvSpPr>
        <xdr:cNvPr id="383" name="楕円 382"/>
        <xdr:cNvSpPr/>
      </xdr:nvSpPr>
      <xdr:spPr>
        <a:xfrm>
          <a:off x="22110700" y="69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64250</xdr:rowOff>
    </xdr:from>
    <xdr:ext cx="534377" cy="259045"/>
    <xdr:sp macro="" textlink="">
      <xdr:nvSpPr>
        <xdr:cNvPr id="384" name="【一般廃棄物処理施設】&#10;一人当たり有形固定資産（償却資産）額該当値テキスト"/>
        <xdr:cNvSpPr txBox="1"/>
      </xdr:nvSpPr>
      <xdr:spPr>
        <a:xfrm>
          <a:off x="22199600" y="692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88420</xdr:rowOff>
    </xdr:from>
    <xdr:to>
      <xdr:col>112</xdr:col>
      <xdr:colOff>38100</xdr:colOff>
      <xdr:row>41</xdr:row>
      <xdr:rowOff>18570</xdr:rowOff>
    </xdr:to>
    <xdr:sp macro="" textlink="">
      <xdr:nvSpPr>
        <xdr:cNvPr id="385" name="楕円 384"/>
        <xdr:cNvSpPr/>
      </xdr:nvSpPr>
      <xdr:spPr>
        <a:xfrm>
          <a:off x="21272500" y="69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136623</xdr:rowOff>
    </xdr:from>
    <xdr:to>
      <xdr:col>116</xdr:col>
      <xdr:colOff>63500</xdr:colOff>
      <xdr:row>40</xdr:row>
      <xdr:rowOff>139220</xdr:rowOff>
    </xdr:to>
    <xdr:cxnSp macro="">
      <xdr:nvCxnSpPr>
        <xdr:cNvPr id="386" name="直線コネクタ 385"/>
        <xdr:cNvCxnSpPr/>
      </xdr:nvCxnSpPr>
      <xdr:spPr>
        <a:xfrm flipV="1">
          <a:off x="21323300" y="6994623"/>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91411</xdr:rowOff>
    </xdr:from>
    <xdr:to>
      <xdr:col>107</xdr:col>
      <xdr:colOff>101600</xdr:colOff>
      <xdr:row>41</xdr:row>
      <xdr:rowOff>21561</xdr:rowOff>
    </xdr:to>
    <xdr:sp macro="" textlink="">
      <xdr:nvSpPr>
        <xdr:cNvPr id="387" name="楕円 386"/>
        <xdr:cNvSpPr/>
      </xdr:nvSpPr>
      <xdr:spPr>
        <a:xfrm>
          <a:off x="20383500" y="69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139220</xdr:rowOff>
    </xdr:from>
    <xdr:to>
      <xdr:col>111</xdr:col>
      <xdr:colOff>177800</xdr:colOff>
      <xdr:row>40</xdr:row>
      <xdr:rowOff>142211</xdr:rowOff>
    </xdr:to>
    <xdr:cxnSp macro="">
      <xdr:nvCxnSpPr>
        <xdr:cNvPr id="388" name="直線コネクタ 387"/>
        <xdr:cNvCxnSpPr/>
      </xdr:nvCxnSpPr>
      <xdr:spPr>
        <a:xfrm flipV="1">
          <a:off x="20434300" y="699722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158834</xdr:rowOff>
    </xdr:from>
    <xdr:ext cx="534377" cy="259045"/>
    <xdr:sp macro="" textlink="">
      <xdr:nvSpPr>
        <xdr:cNvPr id="389" name="n_1aveValue【一般廃棄物処理施設】&#10;一人当たり有形固定資産（償却資産）額"/>
        <xdr:cNvSpPr txBox="1"/>
      </xdr:nvSpPr>
      <xdr:spPr>
        <a:xfrm>
          <a:off x="21043411" y="63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33479</xdr:rowOff>
    </xdr:from>
    <xdr:ext cx="534377" cy="259045"/>
    <xdr:sp macro="" textlink="">
      <xdr:nvSpPr>
        <xdr:cNvPr id="390" name="n_2aveValue【一般廃棄物処理施設】&#10;一人当たり有形固定資産（償却資産）額"/>
        <xdr:cNvSpPr txBox="1"/>
      </xdr:nvSpPr>
      <xdr:spPr>
        <a:xfrm>
          <a:off x="201671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39962</xdr:rowOff>
    </xdr:from>
    <xdr:ext cx="534377" cy="259045"/>
    <xdr:sp macro="" textlink="">
      <xdr:nvSpPr>
        <xdr:cNvPr id="391" name="n_3aveValue【一般廃棄物処理施設】&#10;一人当たり有形固定資産（償却資産）額"/>
        <xdr:cNvSpPr txBox="1"/>
      </xdr:nvSpPr>
      <xdr:spPr>
        <a:xfrm>
          <a:off x="19278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9697</xdr:rowOff>
    </xdr:from>
    <xdr:ext cx="534377" cy="259045"/>
    <xdr:sp macro="" textlink="">
      <xdr:nvSpPr>
        <xdr:cNvPr id="392" name="n_1mainValue【一般廃棄物処理施設】&#10;一人当たり有形固定資産（償却資産）額"/>
        <xdr:cNvSpPr txBox="1"/>
      </xdr:nvSpPr>
      <xdr:spPr>
        <a:xfrm>
          <a:off x="21043411" y="70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12688</xdr:rowOff>
    </xdr:from>
    <xdr:ext cx="534377" cy="259045"/>
    <xdr:sp macro="" textlink="">
      <xdr:nvSpPr>
        <xdr:cNvPr id="393" name="n_2mainValue【一般廃棄物処理施設】&#10;一人当たり有形固定資産（償却資産）額"/>
        <xdr:cNvSpPr txBox="1"/>
      </xdr:nvSpPr>
      <xdr:spPr>
        <a:xfrm>
          <a:off x="20167111" y="70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6" name="テキスト ボックス 40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6" name="テキスト ボックス 41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8" name="テキスト ボックス 4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420" name="直線コネクタ 419"/>
        <xdr:cNvCxnSpPr/>
      </xdr:nvCxnSpPr>
      <xdr:spPr>
        <a:xfrm flipV="1">
          <a:off x="16318864" y="964365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421"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422" name="直線コネクタ 421"/>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23" name="【保健センター・保健所】&#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24" name="直線コネクタ 423"/>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104339</xdr:rowOff>
    </xdr:from>
    <xdr:ext cx="405111" cy="259045"/>
    <xdr:sp macro="" textlink="">
      <xdr:nvSpPr>
        <xdr:cNvPr id="425" name="【保健センター・保健所】&#10;有形固定資産減価償却率平均値テキスト"/>
        <xdr:cNvSpPr txBox="1"/>
      </xdr:nvSpPr>
      <xdr:spPr>
        <a:xfrm>
          <a:off x="16357600" y="9705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426" name="フローチャート: 判断 425"/>
        <xdr:cNvSpPr/>
      </xdr:nvSpPr>
      <xdr:spPr>
        <a:xfrm>
          <a:off x="16268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427" name="フローチャート: 判断 426"/>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428" name="フローチャート: 判断 427"/>
        <xdr:cNvSpPr/>
      </xdr:nvSpPr>
      <xdr:spPr>
        <a:xfrm>
          <a:off x="14541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429" name="フローチャート: 判断 428"/>
        <xdr:cNvSpPr/>
      </xdr:nvSpPr>
      <xdr:spPr>
        <a:xfrm>
          <a:off x="13652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430" name="フローチャート: 判断 429"/>
        <xdr:cNvSpPr/>
      </xdr:nvSpPr>
      <xdr:spPr>
        <a:xfrm>
          <a:off x="12763500" y="95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36" name="楕円 435"/>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437"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38" name="楕円 437"/>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138793</xdr:rowOff>
    </xdr:to>
    <xdr:cxnSp macro="">
      <xdr:nvCxnSpPr>
        <xdr:cNvPr id="439" name="直線コネクタ 438"/>
        <xdr:cNvCxnSpPr/>
      </xdr:nvCxnSpPr>
      <xdr:spPr>
        <a:xfrm>
          <a:off x="15481300" y="10189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40" name="楕円 439"/>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73478</xdr:rowOff>
    </xdr:to>
    <xdr:cxnSp macro="">
      <xdr:nvCxnSpPr>
        <xdr:cNvPr id="441" name="直線コネクタ 440"/>
        <xdr:cNvCxnSpPr/>
      </xdr:nvCxnSpPr>
      <xdr:spPr>
        <a:xfrm>
          <a:off x="14592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42" name="楕円 441"/>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8165</xdr:rowOff>
    </xdr:to>
    <xdr:cxnSp macro="">
      <xdr:nvCxnSpPr>
        <xdr:cNvPr id="443" name="直線コネクタ 442"/>
        <xdr:cNvCxnSpPr/>
      </xdr:nvCxnSpPr>
      <xdr:spPr>
        <a:xfrm>
          <a:off x="13703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444" name="楕円 443"/>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114300</xdr:rowOff>
    </xdr:to>
    <xdr:cxnSp macro="">
      <xdr:nvCxnSpPr>
        <xdr:cNvPr id="445" name="直線コネクタ 444"/>
        <xdr:cNvCxnSpPr/>
      </xdr:nvCxnSpPr>
      <xdr:spPr>
        <a:xfrm>
          <a:off x="12814300" y="9993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157134</xdr:rowOff>
    </xdr:from>
    <xdr:ext cx="405111" cy="259045"/>
    <xdr:sp macro="" textlink="">
      <xdr:nvSpPr>
        <xdr:cNvPr id="446" name="n_1aveValue【保健センター・保健所】&#10;有形固定資産減価償却率"/>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168564</xdr:rowOff>
    </xdr:from>
    <xdr:ext cx="405111" cy="259045"/>
    <xdr:sp macro="" textlink="">
      <xdr:nvSpPr>
        <xdr:cNvPr id="447" name="n_2aveValue【保健センター・保健所】&#10;有形固定資産減価償却率"/>
        <xdr:cNvSpPr txBox="1"/>
      </xdr:nvSpPr>
      <xdr:spPr>
        <a:xfrm>
          <a:off x="14389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103250</xdr:rowOff>
    </xdr:from>
    <xdr:ext cx="405111" cy="259045"/>
    <xdr:sp macro="" textlink="">
      <xdr:nvSpPr>
        <xdr:cNvPr id="448" name="n_3aveValue【保健センター・保健所】&#10;有形固定資産減価償却率"/>
        <xdr:cNvSpPr txBox="1"/>
      </xdr:nvSpPr>
      <xdr:spPr>
        <a:xfrm>
          <a:off x="13500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116312</xdr:rowOff>
    </xdr:from>
    <xdr:ext cx="405111" cy="259045"/>
    <xdr:sp macro="" textlink="">
      <xdr:nvSpPr>
        <xdr:cNvPr id="449" name="n_4aveValue【保健センター・保健所】&#10;有形固定資産減価償却率"/>
        <xdr:cNvSpPr txBox="1"/>
      </xdr:nvSpPr>
      <xdr:spPr>
        <a:xfrm>
          <a:off x="12611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450" name="n_1mainValue【保健センター・保健所】&#10;有形固定資産減価償却率"/>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50092</xdr:rowOff>
    </xdr:from>
    <xdr:ext cx="405111" cy="259045"/>
    <xdr:sp macro="" textlink="">
      <xdr:nvSpPr>
        <xdr:cNvPr id="451" name="n_2mainValue【保健センター・保健所】&#10;有形固定資産減価償却率"/>
        <xdr:cNvSpPr txBox="1"/>
      </xdr:nvSpPr>
      <xdr:spPr>
        <a:xfrm>
          <a:off x="14389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452" name="n_3mainValue【保健センター・保健所】&#10;有形固定資産減価償却率"/>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90912</xdr:rowOff>
    </xdr:from>
    <xdr:ext cx="405111" cy="259045"/>
    <xdr:sp macro="" textlink="">
      <xdr:nvSpPr>
        <xdr:cNvPr id="453" name="n_4mainValue【保健センター・保健所】&#10;有形固定資産減価償却率"/>
        <xdr:cNvSpPr txBox="1"/>
      </xdr:nvSpPr>
      <xdr:spPr>
        <a:xfrm>
          <a:off x="12611744"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4" name="直線コネクタ 4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5" name="テキスト ボックス 4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6" name="直線コネクタ 4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7" name="テキスト ボックス 4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8" name="直線コネクタ 4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9" name="テキスト ボックス 4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0" name="直線コネクタ 4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1" name="テキスト ボックス 4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2" name="直線コネクタ 4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3" name="テキスト ボックス 4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477" name="直線コネクタ 476"/>
        <xdr:cNvCxnSpPr/>
      </xdr:nvCxnSpPr>
      <xdr:spPr>
        <a:xfrm flipV="1">
          <a:off x="22160864" y="953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478" name="【保健センター・保健所】&#10;一人当たり面積最小値テキスト"/>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479" name="直線コネクタ 478"/>
        <xdr:cNvCxnSpPr/>
      </xdr:nvCxnSpPr>
      <xdr:spPr>
        <a:xfrm>
          <a:off x="22072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8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81" name="直線コネクタ 48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55897</xdr:rowOff>
    </xdr:from>
    <xdr:ext cx="469744" cy="259045"/>
    <xdr:sp macro="" textlink="">
      <xdr:nvSpPr>
        <xdr:cNvPr id="482" name="【保健センター・保健所】&#10;一人当たり面積平均値テキスト"/>
        <xdr:cNvSpPr txBox="1"/>
      </xdr:nvSpPr>
      <xdr:spPr>
        <a:xfrm>
          <a:off x="22199600" y="1017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483" name="フローチャート: 判断 482"/>
        <xdr:cNvSpPr/>
      </xdr:nvSpPr>
      <xdr:spPr>
        <a:xfrm>
          <a:off x="22110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484" name="フローチャート: 判断 483"/>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85" name="フローチャート: 判断 484"/>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486" name="フローチャート: 判断 485"/>
        <xdr:cNvSpPr/>
      </xdr:nvSpPr>
      <xdr:spPr>
        <a:xfrm>
          <a:off x="19494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487" name="フローチャート: 判断 486"/>
        <xdr:cNvSpPr/>
      </xdr:nvSpPr>
      <xdr:spPr>
        <a:xfrm>
          <a:off x="1860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493" name="楕円 492"/>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39387</xdr:rowOff>
    </xdr:from>
    <xdr:ext cx="469744" cy="259045"/>
    <xdr:sp macro="" textlink="">
      <xdr:nvSpPr>
        <xdr:cNvPr id="494" name="【保健センター・保健所】&#10;一人当たり面積該当値テキスト"/>
        <xdr:cNvSpPr txBox="1"/>
      </xdr:nvSpPr>
      <xdr:spPr>
        <a:xfrm>
          <a:off x="22199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95" name="楕円 49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11430</xdr:rowOff>
    </xdr:to>
    <xdr:cxnSp macro="">
      <xdr:nvCxnSpPr>
        <xdr:cNvPr id="496" name="直線コネクタ 495"/>
        <xdr:cNvCxnSpPr/>
      </xdr:nvCxnSpPr>
      <xdr:spPr>
        <a:xfrm flipV="1">
          <a:off x="21323300" y="1080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497" name="楕円 496"/>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498" name="直線コネクタ 497"/>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9" name="楕円 498"/>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500" name="直線コネクタ 499"/>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01" name="楕円 500"/>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502" name="直線コネクタ 501"/>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158767</xdr:rowOff>
    </xdr:from>
    <xdr:ext cx="469744" cy="259045"/>
    <xdr:sp macro="" textlink="">
      <xdr:nvSpPr>
        <xdr:cNvPr id="503" name="n_1aveValue【保健センター・保健所】&#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04"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505" name="n_3aveValue【保健センター・保健所】&#10;一人当たり面積"/>
        <xdr:cNvSpPr txBox="1"/>
      </xdr:nvSpPr>
      <xdr:spPr>
        <a:xfrm>
          <a:off x="19310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506" name="n_4aveValue【保健センター・保健所】&#10;一人当たり面積"/>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07"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08"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09"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510"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1" name="テキスト ボックス 52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2" name="直線コネクタ 52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3" name="テキスト ボックス 52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4" name="直線コネクタ 52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5" name="テキスト ボックス 52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26" name="直線コネクタ 52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27" name="テキスト ボックス 52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28" name="直線コネクタ 52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29" name="テキスト ボックス 52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1" name="テキスト ボックス 53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124968</xdr:rowOff>
    </xdr:from>
    <xdr:to>
      <xdr:col>85</xdr:col>
      <xdr:colOff>126364</xdr:colOff>
      <xdr:row>86</xdr:row>
      <xdr:rowOff>65532</xdr:rowOff>
    </xdr:to>
    <xdr:cxnSp macro="">
      <xdr:nvCxnSpPr>
        <xdr:cNvPr id="533" name="直線コネクタ 532"/>
        <xdr:cNvCxnSpPr/>
      </xdr:nvCxnSpPr>
      <xdr:spPr>
        <a:xfrm flipV="1">
          <a:off x="16318864" y="13498068"/>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69359</xdr:rowOff>
    </xdr:from>
    <xdr:ext cx="405111" cy="259045"/>
    <xdr:sp macro="" textlink="">
      <xdr:nvSpPr>
        <xdr:cNvPr id="534" name="【消防施設】&#10;有形固定資産減価償却率最小値テキスト"/>
        <xdr:cNvSpPr txBox="1"/>
      </xdr:nvSpPr>
      <xdr:spPr>
        <a:xfrm>
          <a:off x="163576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65532</xdr:rowOff>
    </xdr:from>
    <xdr:to>
      <xdr:col>86</xdr:col>
      <xdr:colOff>25400</xdr:colOff>
      <xdr:row>86</xdr:row>
      <xdr:rowOff>65532</xdr:rowOff>
    </xdr:to>
    <xdr:cxnSp macro="">
      <xdr:nvCxnSpPr>
        <xdr:cNvPr id="535" name="直線コネクタ 534"/>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71645</xdr:rowOff>
    </xdr:from>
    <xdr:ext cx="405111" cy="259045"/>
    <xdr:sp macro="" textlink="">
      <xdr:nvSpPr>
        <xdr:cNvPr id="536" name="【消防施設】&#10;有形固定資産減価償却率最大値テキスト"/>
        <xdr:cNvSpPr txBox="1"/>
      </xdr:nvSpPr>
      <xdr:spPr>
        <a:xfrm>
          <a:off x="16357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124968</xdr:rowOff>
    </xdr:from>
    <xdr:to>
      <xdr:col>86</xdr:col>
      <xdr:colOff>25400</xdr:colOff>
      <xdr:row>78</xdr:row>
      <xdr:rowOff>124968</xdr:rowOff>
    </xdr:to>
    <xdr:cxnSp macro="">
      <xdr:nvCxnSpPr>
        <xdr:cNvPr id="537" name="直線コネクタ 536"/>
        <xdr:cNvCxnSpPr/>
      </xdr:nvCxnSpPr>
      <xdr:spPr>
        <a:xfrm>
          <a:off x="16230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117619</xdr:rowOff>
    </xdr:from>
    <xdr:ext cx="405111" cy="259045"/>
    <xdr:sp macro="" textlink="">
      <xdr:nvSpPr>
        <xdr:cNvPr id="538" name="【消防施設】&#10;有形固定資産減価償却率平均値テキスト"/>
        <xdr:cNvSpPr txBox="1"/>
      </xdr:nvSpPr>
      <xdr:spPr>
        <a:xfrm>
          <a:off x="16357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94742</xdr:rowOff>
    </xdr:from>
    <xdr:to>
      <xdr:col>85</xdr:col>
      <xdr:colOff>177800</xdr:colOff>
      <xdr:row>82</xdr:row>
      <xdr:rowOff>24892</xdr:rowOff>
    </xdr:to>
    <xdr:sp macro="" textlink="">
      <xdr:nvSpPr>
        <xdr:cNvPr id="539" name="フローチャート: 判断 538"/>
        <xdr:cNvSpPr/>
      </xdr:nvSpPr>
      <xdr:spPr>
        <a:xfrm>
          <a:off x="16268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147320</xdr:rowOff>
    </xdr:from>
    <xdr:to>
      <xdr:col>81</xdr:col>
      <xdr:colOff>101600</xdr:colOff>
      <xdr:row>81</xdr:row>
      <xdr:rowOff>77470</xdr:rowOff>
    </xdr:to>
    <xdr:sp macro="" textlink="">
      <xdr:nvSpPr>
        <xdr:cNvPr id="540" name="フローチャート: 判断 539"/>
        <xdr:cNvSpPr/>
      </xdr:nvSpPr>
      <xdr:spPr>
        <a:xfrm>
          <a:off x="15430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541" name="フローチャート: 判断 540"/>
        <xdr:cNvSpPr/>
      </xdr:nvSpPr>
      <xdr:spPr>
        <a:xfrm>
          <a:off x="14541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3302</xdr:rowOff>
    </xdr:from>
    <xdr:to>
      <xdr:col>72</xdr:col>
      <xdr:colOff>38100</xdr:colOff>
      <xdr:row>79</xdr:row>
      <xdr:rowOff>104902</xdr:rowOff>
    </xdr:to>
    <xdr:sp macro="" textlink="">
      <xdr:nvSpPr>
        <xdr:cNvPr id="542" name="フローチャート: 判断 541"/>
        <xdr:cNvSpPr/>
      </xdr:nvSpPr>
      <xdr:spPr>
        <a:xfrm>
          <a:off x="13652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5587</xdr:rowOff>
    </xdr:from>
    <xdr:to>
      <xdr:col>67</xdr:col>
      <xdr:colOff>101600</xdr:colOff>
      <xdr:row>78</xdr:row>
      <xdr:rowOff>107187</xdr:rowOff>
    </xdr:to>
    <xdr:sp macro="" textlink="">
      <xdr:nvSpPr>
        <xdr:cNvPr id="543" name="フローチャート: 判断 542"/>
        <xdr:cNvSpPr/>
      </xdr:nvSpPr>
      <xdr:spPr>
        <a:xfrm>
          <a:off x="12763500" y="133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14732</xdr:rowOff>
    </xdr:from>
    <xdr:to>
      <xdr:col>85</xdr:col>
      <xdr:colOff>177800</xdr:colOff>
      <xdr:row>86</xdr:row>
      <xdr:rowOff>116332</xdr:rowOff>
    </xdr:to>
    <xdr:sp macro="" textlink="">
      <xdr:nvSpPr>
        <xdr:cNvPr id="549" name="楕円 548"/>
        <xdr:cNvSpPr/>
      </xdr:nvSpPr>
      <xdr:spPr>
        <a:xfrm>
          <a:off x="162687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101109</xdr:rowOff>
    </xdr:from>
    <xdr:ext cx="405111" cy="259045"/>
    <xdr:sp macro="" textlink="">
      <xdr:nvSpPr>
        <xdr:cNvPr id="550" name="【消防施設】&#10;有形固定資産減価償却率該当値テキスト"/>
        <xdr:cNvSpPr txBox="1"/>
      </xdr:nvSpPr>
      <xdr:spPr>
        <a:xfrm>
          <a:off x="16357600" y="1467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149606</xdr:rowOff>
    </xdr:from>
    <xdr:to>
      <xdr:col>81</xdr:col>
      <xdr:colOff>101600</xdr:colOff>
      <xdr:row>86</xdr:row>
      <xdr:rowOff>79756</xdr:rowOff>
    </xdr:to>
    <xdr:sp macro="" textlink="">
      <xdr:nvSpPr>
        <xdr:cNvPr id="551" name="楕円 550"/>
        <xdr:cNvSpPr/>
      </xdr:nvSpPr>
      <xdr:spPr>
        <a:xfrm>
          <a:off x="15430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28956</xdr:rowOff>
    </xdr:from>
    <xdr:to>
      <xdr:col>85</xdr:col>
      <xdr:colOff>127000</xdr:colOff>
      <xdr:row>86</xdr:row>
      <xdr:rowOff>65532</xdr:rowOff>
    </xdr:to>
    <xdr:cxnSp macro="">
      <xdr:nvCxnSpPr>
        <xdr:cNvPr id="552" name="直線コネクタ 551"/>
        <xdr:cNvCxnSpPr/>
      </xdr:nvCxnSpPr>
      <xdr:spPr>
        <a:xfrm>
          <a:off x="15481300" y="147736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xdr:rowOff>
    </xdr:from>
    <xdr:to>
      <xdr:col>76</xdr:col>
      <xdr:colOff>165100</xdr:colOff>
      <xdr:row>85</xdr:row>
      <xdr:rowOff>118618</xdr:rowOff>
    </xdr:to>
    <xdr:sp macro="" textlink="">
      <xdr:nvSpPr>
        <xdr:cNvPr id="553" name="楕円 552"/>
        <xdr:cNvSpPr/>
      </xdr:nvSpPr>
      <xdr:spPr>
        <a:xfrm>
          <a:off x="14541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67818</xdr:rowOff>
    </xdr:from>
    <xdr:to>
      <xdr:col>81</xdr:col>
      <xdr:colOff>50800</xdr:colOff>
      <xdr:row>86</xdr:row>
      <xdr:rowOff>28956</xdr:rowOff>
    </xdr:to>
    <xdr:cxnSp macro="">
      <xdr:nvCxnSpPr>
        <xdr:cNvPr id="554" name="直線コネクタ 553"/>
        <xdr:cNvCxnSpPr/>
      </xdr:nvCxnSpPr>
      <xdr:spPr>
        <a:xfrm>
          <a:off x="14592300" y="14641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110744</xdr:rowOff>
    </xdr:from>
    <xdr:to>
      <xdr:col>72</xdr:col>
      <xdr:colOff>38100</xdr:colOff>
      <xdr:row>85</xdr:row>
      <xdr:rowOff>40894</xdr:rowOff>
    </xdr:to>
    <xdr:sp macro="" textlink="">
      <xdr:nvSpPr>
        <xdr:cNvPr id="555" name="楕円 554"/>
        <xdr:cNvSpPr/>
      </xdr:nvSpPr>
      <xdr:spPr>
        <a:xfrm>
          <a:off x="1365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161544</xdr:rowOff>
    </xdr:from>
    <xdr:to>
      <xdr:col>76</xdr:col>
      <xdr:colOff>114300</xdr:colOff>
      <xdr:row>85</xdr:row>
      <xdr:rowOff>67818</xdr:rowOff>
    </xdr:to>
    <xdr:cxnSp macro="">
      <xdr:nvCxnSpPr>
        <xdr:cNvPr id="556" name="直線コネクタ 555"/>
        <xdr:cNvCxnSpPr/>
      </xdr:nvCxnSpPr>
      <xdr:spPr>
        <a:xfrm>
          <a:off x="13703300" y="14563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129032</xdr:rowOff>
    </xdr:from>
    <xdr:to>
      <xdr:col>67</xdr:col>
      <xdr:colOff>101600</xdr:colOff>
      <xdr:row>79</xdr:row>
      <xdr:rowOff>59182</xdr:rowOff>
    </xdr:to>
    <xdr:sp macro="" textlink="">
      <xdr:nvSpPr>
        <xdr:cNvPr id="557" name="楕円 556"/>
        <xdr:cNvSpPr/>
      </xdr:nvSpPr>
      <xdr:spPr>
        <a:xfrm>
          <a:off x="12763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xdr:rowOff>
    </xdr:from>
    <xdr:to>
      <xdr:col>71</xdr:col>
      <xdr:colOff>177800</xdr:colOff>
      <xdr:row>84</xdr:row>
      <xdr:rowOff>161544</xdr:rowOff>
    </xdr:to>
    <xdr:cxnSp macro="">
      <xdr:nvCxnSpPr>
        <xdr:cNvPr id="558" name="直線コネクタ 557"/>
        <xdr:cNvCxnSpPr/>
      </xdr:nvCxnSpPr>
      <xdr:spPr>
        <a:xfrm>
          <a:off x="12814300" y="13552932"/>
          <a:ext cx="889000" cy="10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93997</xdr:rowOff>
    </xdr:from>
    <xdr:ext cx="405111" cy="259045"/>
    <xdr:sp macro="" textlink="">
      <xdr:nvSpPr>
        <xdr:cNvPr id="559" name="n_1ave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560" name="n_2ave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121429</xdr:rowOff>
    </xdr:from>
    <xdr:ext cx="405111" cy="259045"/>
    <xdr:sp macro="" textlink="">
      <xdr:nvSpPr>
        <xdr:cNvPr id="561" name="n_3aveValue【消防施設】&#10;有形固定資産減価償却率"/>
        <xdr:cNvSpPr txBox="1"/>
      </xdr:nvSpPr>
      <xdr:spPr>
        <a:xfrm>
          <a:off x="13500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123714</xdr:rowOff>
    </xdr:from>
    <xdr:ext cx="405111" cy="259045"/>
    <xdr:sp macro="" textlink="">
      <xdr:nvSpPr>
        <xdr:cNvPr id="562" name="n_4aveValue【消防施設】&#10;有形固定資産減価償却率"/>
        <xdr:cNvSpPr txBox="1"/>
      </xdr:nvSpPr>
      <xdr:spPr>
        <a:xfrm>
          <a:off x="12611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70883</xdr:rowOff>
    </xdr:from>
    <xdr:ext cx="405111" cy="259045"/>
    <xdr:sp macro="" textlink="">
      <xdr:nvSpPr>
        <xdr:cNvPr id="563" name="n_1mainValue【消防施設】&#10;有形固定資産減価償却率"/>
        <xdr:cNvSpPr txBox="1"/>
      </xdr:nvSpPr>
      <xdr:spPr>
        <a:xfrm>
          <a:off x="152660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109745</xdr:rowOff>
    </xdr:from>
    <xdr:ext cx="405111" cy="259045"/>
    <xdr:sp macro="" textlink="">
      <xdr:nvSpPr>
        <xdr:cNvPr id="564" name="n_2mainValue【消防施設】&#10;有形固定資産減価償却率"/>
        <xdr:cNvSpPr txBox="1"/>
      </xdr:nvSpPr>
      <xdr:spPr>
        <a:xfrm>
          <a:off x="143897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32021</xdr:rowOff>
    </xdr:from>
    <xdr:ext cx="405111" cy="259045"/>
    <xdr:sp macro="" textlink="">
      <xdr:nvSpPr>
        <xdr:cNvPr id="565" name="n_3mainValue【消防施設】&#10;有形固定資産減価償却率"/>
        <xdr:cNvSpPr txBox="1"/>
      </xdr:nvSpPr>
      <xdr:spPr>
        <a:xfrm>
          <a:off x="13500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50309</xdr:rowOff>
    </xdr:from>
    <xdr:ext cx="405111" cy="259045"/>
    <xdr:sp macro="" textlink="">
      <xdr:nvSpPr>
        <xdr:cNvPr id="566" name="n_4mainValue【消防施設】&#10;有形固定資産減価償却率"/>
        <xdr:cNvSpPr txBox="1"/>
      </xdr:nvSpPr>
      <xdr:spPr>
        <a:xfrm>
          <a:off x="12611744" y="135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590" name="直線コネクタ 589"/>
        <xdr:cNvCxnSpPr/>
      </xdr:nvCxnSpPr>
      <xdr:spPr>
        <a:xfrm flipV="1">
          <a:off x="22160864" y="135978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591" name="【消防施設】&#10;一人当たり面積最小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592" name="直線コネクタ 591"/>
        <xdr:cNvCxnSpPr/>
      </xdr:nvCxnSpPr>
      <xdr:spPr>
        <a:xfrm>
          <a:off x="22072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593" name="【消防施設】&#10;一人当たり面積最大値テキスト"/>
        <xdr:cNvSpPr txBox="1"/>
      </xdr:nvSpPr>
      <xdr:spPr>
        <a:xfrm>
          <a:off x="221996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594" name="直線コネクタ 593"/>
        <xdr:cNvCxnSpPr/>
      </xdr:nvCxnSpPr>
      <xdr:spPr>
        <a:xfrm>
          <a:off x="22072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95" name="【消防施設】&#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6" name="フローチャート: 判断 595"/>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597" name="フローチャート: 判断 596"/>
        <xdr:cNvSpPr/>
      </xdr:nvSpPr>
      <xdr:spPr>
        <a:xfrm>
          <a:off x="21272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598" name="フローチャート: 判断 597"/>
        <xdr:cNvSpPr/>
      </xdr:nvSpPr>
      <xdr:spPr>
        <a:xfrm>
          <a:off x="20383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599" name="フローチャート: 判断 598"/>
        <xdr:cNvSpPr/>
      </xdr:nvSpPr>
      <xdr:spPr>
        <a:xfrm>
          <a:off x="19494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600" name="フローチャート: 判断 599"/>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606" name="楕円 605"/>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96538</xdr:rowOff>
    </xdr:from>
    <xdr:ext cx="469744" cy="259045"/>
    <xdr:sp macro="" textlink="">
      <xdr:nvSpPr>
        <xdr:cNvPr id="607" name="【消防施設】&#10;一人当たり面積該当値テキスト"/>
        <xdr:cNvSpPr txBox="1"/>
      </xdr:nvSpPr>
      <xdr:spPr>
        <a:xfrm>
          <a:off x="22199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608" name="楕円 607"/>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68580</xdr:rowOff>
    </xdr:to>
    <xdr:cxnSp macro="">
      <xdr:nvCxnSpPr>
        <xdr:cNvPr id="609" name="直線コネクタ 608"/>
        <xdr:cNvCxnSpPr/>
      </xdr:nvCxnSpPr>
      <xdr:spPr>
        <a:xfrm flipV="1">
          <a:off x="21323300" y="14634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17780</xdr:rowOff>
    </xdr:from>
    <xdr:to>
      <xdr:col>107</xdr:col>
      <xdr:colOff>101600</xdr:colOff>
      <xdr:row>85</xdr:row>
      <xdr:rowOff>119380</xdr:rowOff>
    </xdr:to>
    <xdr:sp macro="" textlink="">
      <xdr:nvSpPr>
        <xdr:cNvPr id="610" name="楕円 609"/>
        <xdr:cNvSpPr/>
      </xdr:nvSpPr>
      <xdr:spPr>
        <a:xfrm>
          <a:off x="20383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85</xdr:row>
      <xdr:rowOff>68580</xdr:rowOff>
    </xdr:to>
    <xdr:cxnSp macro="">
      <xdr:nvCxnSpPr>
        <xdr:cNvPr id="611" name="直線コネクタ 610"/>
        <xdr:cNvCxnSpPr/>
      </xdr:nvCxnSpPr>
      <xdr:spPr>
        <a:xfrm>
          <a:off x="20434300" y="1464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17780</xdr:rowOff>
    </xdr:from>
    <xdr:to>
      <xdr:col>102</xdr:col>
      <xdr:colOff>165100</xdr:colOff>
      <xdr:row>85</xdr:row>
      <xdr:rowOff>119380</xdr:rowOff>
    </xdr:to>
    <xdr:sp macro="" textlink="">
      <xdr:nvSpPr>
        <xdr:cNvPr id="612" name="楕円 611"/>
        <xdr:cNvSpPr/>
      </xdr:nvSpPr>
      <xdr:spPr>
        <a:xfrm>
          <a:off x="19494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68580</xdr:rowOff>
    </xdr:from>
    <xdr:to>
      <xdr:col>107</xdr:col>
      <xdr:colOff>50800</xdr:colOff>
      <xdr:row>85</xdr:row>
      <xdr:rowOff>68580</xdr:rowOff>
    </xdr:to>
    <xdr:cxnSp macro="">
      <xdr:nvCxnSpPr>
        <xdr:cNvPr id="613" name="直線コネクタ 612"/>
        <xdr:cNvCxnSpPr/>
      </xdr:nvCxnSpPr>
      <xdr:spPr>
        <a:xfrm>
          <a:off x="19545300" y="1464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614" name="楕円 613"/>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68580</xdr:rowOff>
    </xdr:from>
    <xdr:to>
      <xdr:col>102</xdr:col>
      <xdr:colOff>114300</xdr:colOff>
      <xdr:row>86</xdr:row>
      <xdr:rowOff>7620</xdr:rowOff>
    </xdr:to>
    <xdr:cxnSp macro="">
      <xdr:nvCxnSpPr>
        <xdr:cNvPr id="615" name="直線コネクタ 614"/>
        <xdr:cNvCxnSpPr/>
      </xdr:nvCxnSpPr>
      <xdr:spPr>
        <a:xfrm flipV="1">
          <a:off x="18656300" y="146418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21607</xdr:rowOff>
    </xdr:from>
    <xdr:ext cx="469744" cy="259045"/>
    <xdr:sp macro="" textlink="">
      <xdr:nvSpPr>
        <xdr:cNvPr id="616" name="n_1aveValue【消防施設】&#10;一人当たり面積"/>
        <xdr:cNvSpPr txBox="1"/>
      </xdr:nvSpPr>
      <xdr:spPr>
        <a:xfrm>
          <a:off x="21075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63516</xdr:rowOff>
    </xdr:from>
    <xdr:ext cx="469744" cy="259045"/>
    <xdr:sp macro="" textlink="">
      <xdr:nvSpPr>
        <xdr:cNvPr id="617" name="n_2aveValue【消防施設】&#10;一人当たり面積"/>
        <xdr:cNvSpPr txBox="1"/>
      </xdr:nvSpPr>
      <xdr:spPr>
        <a:xfrm>
          <a:off x="20199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2557</xdr:rowOff>
    </xdr:from>
    <xdr:ext cx="469744" cy="259045"/>
    <xdr:sp macro="" textlink="">
      <xdr:nvSpPr>
        <xdr:cNvPr id="618" name="n_3aveValue【消防施設】&#10;一人当たり面積"/>
        <xdr:cNvSpPr txBox="1"/>
      </xdr:nvSpPr>
      <xdr:spPr>
        <a:xfrm>
          <a:off x="19310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619" name="n_4aveValue【消防施設】&#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620" name="n_1mainValue【消防施設】&#10;一人当たり面積"/>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110507</xdr:rowOff>
    </xdr:from>
    <xdr:ext cx="469744" cy="259045"/>
    <xdr:sp macro="" textlink="">
      <xdr:nvSpPr>
        <xdr:cNvPr id="621" name="n_2mainValue【消防施設】&#10;一人当たり面積"/>
        <xdr:cNvSpPr txBox="1"/>
      </xdr:nvSpPr>
      <xdr:spPr>
        <a:xfrm>
          <a:off x="20199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110507</xdr:rowOff>
    </xdr:from>
    <xdr:ext cx="469744" cy="259045"/>
    <xdr:sp macro="" textlink="">
      <xdr:nvSpPr>
        <xdr:cNvPr id="622" name="n_3mainValue【消防施設】&#10;一人当たり面積"/>
        <xdr:cNvSpPr txBox="1"/>
      </xdr:nvSpPr>
      <xdr:spPr>
        <a:xfrm>
          <a:off x="19310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623" name="n_4mainValue【消防施設】&#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2" name="テキスト ボックス 64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4" name="テキスト ボックス 64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646" name="直線コネクタ 645"/>
        <xdr:cNvCxnSpPr/>
      </xdr:nvCxnSpPr>
      <xdr:spPr>
        <a:xfrm flipV="1">
          <a:off x="16318864" y="1744980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647" name="【庁舎】&#10;有形固定資産減価償却率最小値テキスト"/>
        <xdr:cNvSpPr txBox="1"/>
      </xdr:nvSpPr>
      <xdr:spPr>
        <a:xfrm>
          <a:off x="16357600" y="184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648" name="直線コネクタ 647"/>
        <xdr:cNvCxnSpPr/>
      </xdr:nvCxnSpPr>
      <xdr:spPr>
        <a:xfrm>
          <a:off x="16230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649" name="【庁舎】&#10;有形固定資産減価償却率最大値テキスト"/>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650" name="直線コネクタ 649"/>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103140</xdr:rowOff>
    </xdr:from>
    <xdr:ext cx="405111" cy="259045"/>
    <xdr:sp macro="" textlink="">
      <xdr:nvSpPr>
        <xdr:cNvPr id="651" name="【庁舎】&#10;有形固定資産減価償却率平均値テキスト"/>
        <xdr:cNvSpPr txBox="1"/>
      </xdr:nvSpPr>
      <xdr:spPr>
        <a:xfrm>
          <a:off x="16357600" y="17762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652" name="フローチャート: 判断 651"/>
        <xdr:cNvSpPr/>
      </xdr:nvSpPr>
      <xdr:spPr>
        <a:xfrm>
          <a:off x="16268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53" name="フローチャート: 判断 652"/>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654" name="フローチャート: 判断 653"/>
        <xdr:cNvSpPr/>
      </xdr:nvSpPr>
      <xdr:spPr>
        <a:xfrm>
          <a:off x="14541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655" name="フローチャート: 判断 654"/>
        <xdr:cNvSpPr/>
      </xdr:nvSpPr>
      <xdr:spPr>
        <a:xfrm>
          <a:off x="13652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656" name="フローチャート: 判断 655"/>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662" name="楕円 661"/>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127271</xdr:rowOff>
    </xdr:from>
    <xdr:ext cx="405111" cy="259045"/>
    <xdr:sp macro="" textlink="">
      <xdr:nvSpPr>
        <xdr:cNvPr id="663" name="【庁舎】&#10;有形固定資産減価償却率該当値テキスト"/>
        <xdr:cNvSpPr txBox="1"/>
      </xdr:nvSpPr>
      <xdr:spPr>
        <a:xfrm>
          <a:off x="16357600"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664" name="楕円 663"/>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94487</xdr:rowOff>
    </xdr:from>
    <xdr:to>
      <xdr:col>85</xdr:col>
      <xdr:colOff>127000</xdr:colOff>
      <xdr:row>105</xdr:row>
      <xdr:rowOff>28194</xdr:rowOff>
    </xdr:to>
    <xdr:cxnSp macro="">
      <xdr:nvCxnSpPr>
        <xdr:cNvPr id="665" name="直線コネクタ 664"/>
        <xdr:cNvCxnSpPr/>
      </xdr:nvCxnSpPr>
      <xdr:spPr>
        <a:xfrm>
          <a:off x="15481300" y="179252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87122</xdr:rowOff>
    </xdr:from>
    <xdr:to>
      <xdr:col>76</xdr:col>
      <xdr:colOff>165100</xdr:colOff>
      <xdr:row>104</xdr:row>
      <xdr:rowOff>17272</xdr:rowOff>
    </xdr:to>
    <xdr:sp macro="" textlink="">
      <xdr:nvSpPr>
        <xdr:cNvPr id="666" name="楕円 665"/>
        <xdr:cNvSpPr/>
      </xdr:nvSpPr>
      <xdr:spPr>
        <a:xfrm>
          <a:off x="14541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137922</xdr:rowOff>
    </xdr:from>
    <xdr:to>
      <xdr:col>81</xdr:col>
      <xdr:colOff>50800</xdr:colOff>
      <xdr:row>104</xdr:row>
      <xdr:rowOff>94487</xdr:rowOff>
    </xdr:to>
    <xdr:cxnSp macro="">
      <xdr:nvCxnSpPr>
        <xdr:cNvPr id="667" name="直線コネクタ 666"/>
        <xdr:cNvCxnSpPr/>
      </xdr:nvCxnSpPr>
      <xdr:spPr>
        <a:xfrm>
          <a:off x="14592300" y="177972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130556</xdr:rowOff>
    </xdr:from>
    <xdr:to>
      <xdr:col>72</xdr:col>
      <xdr:colOff>38100</xdr:colOff>
      <xdr:row>103</xdr:row>
      <xdr:rowOff>60706</xdr:rowOff>
    </xdr:to>
    <xdr:sp macro="" textlink="">
      <xdr:nvSpPr>
        <xdr:cNvPr id="668" name="楕円 667"/>
        <xdr:cNvSpPr/>
      </xdr:nvSpPr>
      <xdr:spPr>
        <a:xfrm>
          <a:off x="1365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xdr:rowOff>
    </xdr:from>
    <xdr:to>
      <xdr:col>76</xdr:col>
      <xdr:colOff>114300</xdr:colOff>
      <xdr:row>103</xdr:row>
      <xdr:rowOff>137922</xdr:rowOff>
    </xdr:to>
    <xdr:cxnSp macro="">
      <xdr:nvCxnSpPr>
        <xdr:cNvPr id="669" name="直線コネクタ 668"/>
        <xdr:cNvCxnSpPr/>
      </xdr:nvCxnSpPr>
      <xdr:spPr>
        <a:xfrm>
          <a:off x="13703300" y="176692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670" name="楕円 669"/>
        <xdr:cNvSpPr/>
      </xdr:nvSpPr>
      <xdr:spPr>
        <a:xfrm>
          <a:off x="1276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103</xdr:row>
      <xdr:rowOff>9906</xdr:rowOff>
    </xdr:to>
    <xdr:cxnSp macro="">
      <xdr:nvCxnSpPr>
        <xdr:cNvPr id="671" name="直線コネクタ 670"/>
        <xdr:cNvCxnSpPr/>
      </xdr:nvCxnSpPr>
      <xdr:spPr>
        <a:xfrm>
          <a:off x="12814300" y="175412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672" name="n_1aveValue【庁舎】&#10;有形固定資産減価償却率"/>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673" name="n_2aveValue【庁舎】&#10;有形固定資産減価償却率"/>
        <xdr:cNvSpPr txBox="1"/>
      </xdr:nvSpPr>
      <xdr:spPr>
        <a:xfrm>
          <a:off x="14389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674" name="n_3aveValue【庁舎】&#10;有形固定資産減価償却率"/>
        <xdr:cNvSpPr txBox="1"/>
      </xdr:nvSpPr>
      <xdr:spPr>
        <a:xfrm>
          <a:off x="13500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159275</xdr:rowOff>
    </xdr:from>
    <xdr:ext cx="405111" cy="259045"/>
    <xdr:sp macro="" textlink="">
      <xdr:nvSpPr>
        <xdr:cNvPr id="675" name="n_4aveValue【庁舎】&#10;有形固定資産減価償却率"/>
        <xdr:cNvSpPr txBox="1"/>
      </xdr:nvSpPr>
      <xdr:spPr>
        <a:xfrm>
          <a:off x="12611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161814</xdr:rowOff>
    </xdr:from>
    <xdr:ext cx="405111" cy="259045"/>
    <xdr:sp macro="" textlink="">
      <xdr:nvSpPr>
        <xdr:cNvPr id="676" name="n_1mainValue【庁舎】&#10;有形固定資産減価償却率"/>
        <xdr:cNvSpPr txBox="1"/>
      </xdr:nvSpPr>
      <xdr:spPr>
        <a:xfrm>
          <a:off x="152660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33799</xdr:rowOff>
    </xdr:from>
    <xdr:ext cx="405111" cy="259045"/>
    <xdr:sp macro="" textlink="">
      <xdr:nvSpPr>
        <xdr:cNvPr id="677" name="n_2mainValue【庁舎】&#10;有形固定資産減価償却率"/>
        <xdr:cNvSpPr txBox="1"/>
      </xdr:nvSpPr>
      <xdr:spPr>
        <a:xfrm>
          <a:off x="14389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77233</xdr:rowOff>
    </xdr:from>
    <xdr:ext cx="405111" cy="259045"/>
    <xdr:sp macro="" textlink="">
      <xdr:nvSpPr>
        <xdr:cNvPr id="678" name="n_3mainValue【庁舎】&#10;有形固定資産減価償却率"/>
        <xdr:cNvSpPr txBox="1"/>
      </xdr:nvSpPr>
      <xdr:spPr>
        <a:xfrm>
          <a:off x="13500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679" name="n_4mainValue【庁舎】&#10;有形固定資産減価償却率"/>
        <xdr:cNvSpPr txBox="1"/>
      </xdr:nvSpPr>
      <xdr:spPr>
        <a:xfrm>
          <a:off x="12611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0" name="テキスト ボックス 6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30480</xdr:rowOff>
    </xdr:to>
    <xdr:cxnSp macro="">
      <xdr:nvCxnSpPr>
        <xdr:cNvPr id="706" name="直線コネクタ 705"/>
        <xdr:cNvCxnSpPr/>
      </xdr:nvCxnSpPr>
      <xdr:spPr>
        <a:xfrm flipV="1">
          <a:off x="22160864" y="170840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07" name="【庁舎】&#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08" name="直線コネクタ 70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09" name="【庁舎】&#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10" name="直線コネクタ 709"/>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74403</xdr:rowOff>
    </xdr:from>
    <xdr:ext cx="469744" cy="259045"/>
    <xdr:sp macro="" textlink="">
      <xdr:nvSpPr>
        <xdr:cNvPr id="711" name="【庁舎】&#10;一人当たり面積平均値テキスト"/>
        <xdr:cNvSpPr txBox="1"/>
      </xdr:nvSpPr>
      <xdr:spPr>
        <a:xfrm>
          <a:off x="221996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712" name="フローチャート: 判断 711"/>
        <xdr:cNvSpPr/>
      </xdr:nvSpPr>
      <xdr:spPr>
        <a:xfrm>
          <a:off x="22110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5806</xdr:rowOff>
    </xdr:from>
    <xdr:to>
      <xdr:col>112</xdr:col>
      <xdr:colOff>38100</xdr:colOff>
      <xdr:row>104</xdr:row>
      <xdr:rowOff>107406</xdr:rowOff>
    </xdr:to>
    <xdr:sp macro="" textlink="">
      <xdr:nvSpPr>
        <xdr:cNvPr id="713" name="フローチャート: 判断 712"/>
        <xdr:cNvSpPr/>
      </xdr:nvSpPr>
      <xdr:spPr>
        <a:xfrm>
          <a:off x="2127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154395</xdr:rowOff>
    </xdr:from>
    <xdr:to>
      <xdr:col>107</xdr:col>
      <xdr:colOff>101600</xdr:colOff>
      <xdr:row>104</xdr:row>
      <xdr:rowOff>84545</xdr:rowOff>
    </xdr:to>
    <xdr:sp macro="" textlink="">
      <xdr:nvSpPr>
        <xdr:cNvPr id="714" name="フローチャート: 判断 713"/>
        <xdr:cNvSpPr/>
      </xdr:nvSpPr>
      <xdr:spPr>
        <a:xfrm>
          <a:off x="20383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170724</xdr:rowOff>
    </xdr:from>
    <xdr:to>
      <xdr:col>102</xdr:col>
      <xdr:colOff>165100</xdr:colOff>
      <xdr:row>104</xdr:row>
      <xdr:rowOff>100874</xdr:rowOff>
    </xdr:to>
    <xdr:sp macro="" textlink="">
      <xdr:nvSpPr>
        <xdr:cNvPr id="715" name="フローチャート: 判断 714"/>
        <xdr:cNvSpPr/>
      </xdr:nvSpPr>
      <xdr:spPr>
        <a:xfrm>
          <a:off x="19494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169092</xdr:rowOff>
    </xdr:from>
    <xdr:to>
      <xdr:col>98</xdr:col>
      <xdr:colOff>38100</xdr:colOff>
      <xdr:row>103</xdr:row>
      <xdr:rowOff>99242</xdr:rowOff>
    </xdr:to>
    <xdr:sp macro="" textlink="">
      <xdr:nvSpPr>
        <xdr:cNvPr id="716" name="フローチャート: 判断 715"/>
        <xdr:cNvSpPr/>
      </xdr:nvSpPr>
      <xdr:spPr>
        <a:xfrm>
          <a:off x="1860550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22" name="楕円 721"/>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163847</xdr:rowOff>
    </xdr:from>
    <xdr:ext cx="469744" cy="259045"/>
    <xdr:sp macro="" textlink="">
      <xdr:nvSpPr>
        <xdr:cNvPr id="723" name="【庁舎】&#10;一人当たり面積該当値テキスト"/>
        <xdr:cNvSpPr txBox="1"/>
      </xdr:nvSpPr>
      <xdr:spPr>
        <a:xfrm>
          <a:off x="22199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23768</xdr:rowOff>
    </xdr:from>
    <xdr:to>
      <xdr:col>112</xdr:col>
      <xdr:colOff>38100</xdr:colOff>
      <xdr:row>105</xdr:row>
      <xdr:rowOff>125368</xdr:rowOff>
    </xdr:to>
    <xdr:sp macro="" textlink="">
      <xdr:nvSpPr>
        <xdr:cNvPr id="724" name="楕円 723"/>
        <xdr:cNvSpPr/>
      </xdr:nvSpPr>
      <xdr:spPr>
        <a:xfrm>
          <a:off x="2127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74568</xdr:rowOff>
    </xdr:to>
    <xdr:cxnSp macro="">
      <xdr:nvCxnSpPr>
        <xdr:cNvPr id="725" name="直線コネクタ 724"/>
        <xdr:cNvCxnSpPr/>
      </xdr:nvCxnSpPr>
      <xdr:spPr>
        <a:xfrm flipV="1">
          <a:off x="21323300" y="180670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726" name="楕円 725"/>
        <xdr:cNvSpPr/>
      </xdr:nvSpPr>
      <xdr:spPr>
        <a:xfrm>
          <a:off x="2038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74568</xdr:rowOff>
    </xdr:from>
    <xdr:to>
      <xdr:col>111</xdr:col>
      <xdr:colOff>177800</xdr:colOff>
      <xdr:row>105</xdr:row>
      <xdr:rowOff>94162</xdr:rowOff>
    </xdr:to>
    <xdr:cxnSp macro="">
      <xdr:nvCxnSpPr>
        <xdr:cNvPr id="727" name="直線コネクタ 726"/>
        <xdr:cNvCxnSpPr/>
      </xdr:nvCxnSpPr>
      <xdr:spPr>
        <a:xfrm flipV="1">
          <a:off x="20434300" y="180768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43362</xdr:rowOff>
    </xdr:from>
    <xdr:to>
      <xdr:col>102</xdr:col>
      <xdr:colOff>165100</xdr:colOff>
      <xdr:row>105</xdr:row>
      <xdr:rowOff>144962</xdr:rowOff>
    </xdr:to>
    <xdr:sp macro="" textlink="">
      <xdr:nvSpPr>
        <xdr:cNvPr id="728" name="楕円 727"/>
        <xdr:cNvSpPr/>
      </xdr:nvSpPr>
      <xdr:spPr>
        <a:xfrm>
          <a:off x="19494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94162</xdr:rowOff>
    </xdr:to>
    <xdr:cxnSp macro="">
      <xdr:nvCxnSpPr>
        <xdr:cNvPr id="729" name="直線コネクタ 728"/>
        <xdr:cNvCxnSpPr/>
      </xdr:nvCxnSpPr>
      <xdr:spPr>
        <a:xfrm>
          <a:off x="19545300" y="1809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730" name="楕円 729"/>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94162</xdr:rowOff>
    </xdr:from>
    <xdr:to>
      <xdr:col>102</xdr:col>
      <xdr:colOff>114300</xdr:colOff>
      <xdr:row>105</xdr:row>
      <xdr:rowOff>100693</xdr:rowOff>
    </xdr:to>
    <xdr:cxnSp macro="">
      <xdr:nvCxnSpPr>
        <xdr:cNvPr id="731" name="直線コネクタ 730"/>
        <xdr:cNvCxnSpPr/>
      </xdr:nvCxnSpPr>
      <xdr:spPr>
        <a:xfrm flipV="1">
          <a:off x="18656300" y="1809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123933</xdr:rowOff>
    </xdr:from>
    <xdr:ext cx="469744" cy="259045"/>
    <xdr:sp macro="" textlink="">
      <xdr:nvSpPr>
        <xdr:cNvPr id="732" name="n_1ave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733" name="n_2aveValue【庁舎】&#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117401</xdr:rowOff>
    </xdr:from>
    <xdr:ext cx="469744" cy="259045"/>
    <xdr:sp macro="" textlink="">
      <xdr:nvSpPr>
        <xdr:cNvPr id="734" name="n_3aveValue【庁舎】&#10;一人当たり面積"/>
        <xdr:cNvSpPr txBox="1"/>
      </xdr:nvSpPr>
      <xdr:spPr>
        <a:xfrm>
          <a:off x="19310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115769</xdr:rowOff>
    </xdr:from>
    <xdr:ext cx="469744" cy="259045"/>
    <xdr:sp macro="" textlink="">
      <xdr:nvSpPr>
        <xdr:cNvPr id="735" name="n_4aveValue【庁舎】&#10;一人当たり面積"/>
        <xdr:cNvSpPr txBox="1"/>
      </xdr:nvSpPr>
      <xdr:spPr>
        <a:xfrm>
          <a:off x="184214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116495</xdr:rowOff>
    </xdr:from>
    <xdr:ext cx="469744" cy="259045"/>
    <xdr:sp macro="" textlink="">
      <xdr:nvSpPr>
        <xdr:cNvPr id="736" name="n_1mainValue【庁舎】&#10;一人当たり面積"/>
        <xdr:cNvSpPr txBox="1"/>
      </xdr:nvSpPr>
      <xdr:spPr>
        <a:xfrm>
          <a:off x="21075727"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136089</xdr:rowOff>
    </xdr:from>
    <xdr:ext cx="469744" cy="259045"/>
    <xdr:sp macro="" textlink="">
      <xdr:nvSpPr>
        <xdr:cNvPr id="737" name="n_2mainValue【庁舎】&#10;一人当たり面積"/>
        <xdr:cNvSpPr txBox="1"/>
      </xdr:nvSpPr>
      <xdr:spPr>
        <a:xfrm>
          <a:off x="20199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136089</xdr:rowOff>
    </xdr:from>
    <xdr:ext cx="469744" cy="259045"/>
    <xdr:sp macro="" textlink="">
      <xdr:nvSpPr>
        <xdr:cNvPr id="738" name="n_3mainValue【庁舎】&#10;一人当たり面積"/>
        <xdr:cNvSpPr txBox="1"/>
      </xdr:nvSpPr>
      <xdr:spPr>
        <a:xfrm>
          <a:off x="19310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142620</xdr:rowOff>
    </xdr:from>
    <xdr:ext cx="469744" cy="259045"/>
    <xdr:sp macro="" textlink="">
      <xdr:nvSpPr>
        <xdr:cNvPr id="739" name="n_4mainValue【庁舎】&#10;一人当たり面積"/>
        <xdr:cNvSpPr txBox="1"/>
      </xdr:nvSpPr>
      <xdr:spPr>
        <a:xfrm>
          <a:off x="184214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類型において，有形固定資産減価償却率は類似団体平均を上回っている。類似団体平均と比較して有形固定資産減価償却率が特に高くなっている施設は，一般廃棄物処理施設であり，類似団体平均より３２．９ポイント上回る６４．６％になっている。今後，老朽化に伴う修繕費等も見込まれることから，下妻地方広域事務組合と連携し，適切な維持管理・更新に努め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も，類似団体内最大値の８８．０％となっており，どちらも築３０年以上経過し，老朽化が進んでいる。保健センターについても，築３０年以上経過しており、前年度から２．０ポイント増の６４．０％になっている。また，一人当たり面積について，図書館のみ類似団体平均と比較して０．０４４ポイント上回っている。今後は，多様化する住民ニーズを踏まえながら，サービスの維持・向上に努め，適正な施設配置・管理・更新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から０．０３ポイント増の０．６５となり，類似団体平均を上回っている。堅調に税収が伸び，基準財政収入額が増となったことが影響していると考えられる。また平成１７年度から全職員による町税の滞納整理を実施しており，一定の成果をあげている（徴収率９５．８％）が，今後も滞納額圧縮に努め財政基盤の強化を図る。さらに，農産業の活性化や企業誘致等の検討を進め税収の増を目指すとともに，八千代町第６次総合計画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37</xdr:row>
      <xdr:rowOff>55336</xdr:rowOff>
    </xdr:to>
    <xdr:cxnSp macro="">
      <xdr:nvCxnSpPr>
        <xdr:cNvPr id="71" name="直線コネクタ 70"/>
        <xdr:cNvCxnSpPr/>
      </xdr:nvCxnSpPr>
      <xdr:spPr>
        <a:xfrm flipV="1">
          <a:off x="4114800" y="629557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152599</xdr:rowOff>
    </xdr:from>
    <xdr:ext cx="762000" cy="259045"/>
    <xdr:sp macro="" textlink="">
      <xdr:nvSpPr>
        <xdr:cNvPr id="72"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55336</xdr:rowOff>
    </xdr:from>
    <xdr:to>
      <xdr:col>19</xdr:col>
      <xdr:colOff>133350</xdr:colOff>
      <xdr:row>37</xdr:row>
      <xdr:rowOff>124278</xdr:rowOff>
    </xdr:to>
    <xdr:cxnSp macro="">
      <xdr:nvCxnSpPr>
        <xdr:cNvPr id="74" name="直線コネクタ 73"/>
        <xdr:cNvCxnSpPr/>
      </xdr:nvCxnSpPr>
      <xdr:spPr>
        <a:xfrm flipV="1">
          <a:off x="3225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76" name="テキスト ボックス 75"/>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21772</xdr:rowOff>
    </xdr:to>
    <xdr:cxnSp macro="">
      <xdr:nvCxnSpPr>
        <xdr:cNvPr id="77" name="直線コネクタ 76"/>
        <xdr:cNvCxnSpPr/>
      </xdr:nvCxnSpPr>
      <xdr:spPr>
        <a:xfrm flipV="1">
          <a:off x="2336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21772</xdr:rowOff>
    </xdr:to>
    <xdr:cxnSp macro="">
      <xdr:nvCxnSpPr>
        <xdr:cNvPr id="80" name="直線コネクタ 79"/>
        <xdr:cNvCxnSpPr/>
      </xdr:nvCxnSpPr>
      <xdr:spPr>
        <a:xfrm>
          <a:off x="1447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4" name="テキスト ボックス 83"/>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90" name="楕円 89"/>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91"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4536</xdr:rowOff>
    </xdr:from>
    <xdr:to>
      <xdr:col>19</xdr:col>
      <xdr:colOff>184150</xdr:colOff>
      <xdr:row>37</xdr:row>
      <xdr:rowOff>106136</xdr:rowOff>
    </xdr:to>
    <xdr:sp macro="" textlink="">
      <xdr:nvSpPr>
        <xdr:cNvPr id="92" name="楕円 91"/>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116313</xdr:rowOff>
    </xdr:from>
    <xdr:ext cx="736600" cy="259045"/>
    <xdr:sp macro="" textlink="">
      <xdr:nvSpPr>
        <xdr:cNvPr id="93" name="テキスト ボックス 92"/>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4" name="楕円 93"/>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5" name="テキスト ボックス 94"/>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8" name="楕円 97"/>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9" name="テキスト ボックス 98"/>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は，前年度と比較し地方交付税が１０百万円増加し，また地方税及び各種交付金の減少により，全体では１３２百万円の減となった。歳出では前年度と比較し人件費，物件費，繰出金において増加し，扶助費，公債費，維持補修費で減少したものの，全体では１２３百万円の増となった。経常一般財源等が増となったものの，経常経費充当一般財源等も増となったため，数値としては前年度から４．８ポイント上昇の９８．８％と大きく推移し，類似団体の平均値を上回っている。今後は八千代町第６次総合計画に基づいた更なる経常経費の削減に加え，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63</xdr:row>
      <xdr:rowOff>16631</xdr:rowOff>
    </xdr:from>
    <xdr:to>
      <xdr:col>23</xdr:col>
      <xdr:colOff>133350</xdr:colOff>
      <xdr:row>67</xdr:row>
      <xdr:rowOff>146655</xdr:rowOff>
    </xdr:to>
    <xdr:cxnSp macro="">
      <xdr:nvCxnSpPr>
        <xdr:cNvPr id="131" name="直線コネクタ 130"/>
        <xdr:cNvCxnSpPr/>
      </xdr:nvCxnSpPr>
      <xdr:spPr>
        <a:xfrm flipV="1">
          <a:off x="4953000" y="1081798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118732</xdr:rowOff>
    </xdr:from>
    <xdr:ext cx="762000" cy="259045"/>
    <xdr:sp macro="" textlink="">
      <xdr:nvSpPr>
        <xdr:cNvPr id="132" name="財政構造の弾力性最小値テキスト"/>
        <xdr:cNvSpPr txBox="1"/>
      </xdr:nvSpPr>
      <xdr:spPr>
        <a:xfrm>
          <a:off x="5041900" y="116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146655</xdr:rowOff>
    </xdr:from>
    <xdr:to>
      <xdr:col>24</xdr:col>
      <xdr:colOff>12700</xdr:colOff>
      <xdr:row>67</xdr:row>
      <xdr:rowOff>146655</xdr:rowOff>
    </xdr:to>
    <xdr:cxnSp macro="">
      <xdr:nvCxnSpPr>
        <xdr:cNvPr id="133" name="直線コネクタ 132"/>
        <xdr:cNvCxnSpPr/>
      </xdr:nvCxnSpPr>
      <xdr:spPr>
        <a:xfrm>
          <a:off x="4864100" y="116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103008</xdr:rowOff>
    </xdr:from>
    <xdr:ext cx="762000" cy="259045"/>
    <xdr:sp macro="" textlink="">
      <xdr:nvSpPr>
        <xdr:cNvPr id="134" name="財政構造の弾力性最大値テキスト"/>
        <xdr:cNvSpPr txBox="1"/>
      </xdr:nvSpPr>
      <xdr:spPr>
        <a:xfrm>
          <a:off x="5041900" y="1056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16631</xdr:rowOff>
    </xdr:from>
    <xdr:to>
      <xdr:col>24</xdr:col>
      <xdr:colOff>12700</xdr:colOff>
      <xdr:row>63</xdr:row>
      <xdr:rowOff>16631</xdr:rowOff>
    </xdr:to>
    <xdr:cxnSp macro="">
      <xdr:nvCxnSpPr>
        <xdr:cNvPr id="135" name="直線コネクタ 134"/>
        <xdr:cNvCxnSpPr/>
      </xdr:nvCxnSpPr>
      <xdr:spPr>
        <a:xfrm>
          <a:off x="4864100" y="10817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109462</xdr:rowOff>
    </xdr:from>
    <xdr:to>
      <xdr:col>23</xdr:col>
      <xdr:colOff>133350</xdr:colOff>
      <xdr:row>67</xdr:row>
      <xdr:rowOff>146655</xdr:rowOff>
    </xdr:to>
    <xdr:cxnSp macro="">
      <xdr:nvCxnSpPr>
        <xdr:cNvPr id="136" name="直線コネクタ 135"/>
        <xdr:cNvCxnSpPr/>
      </xdr:nvCxnSpPr>
      <xdr:spPr>
        <a:xfrm>
          <a:off x="4114800" y="11082262"/>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30134</xdr:rowOff>
    </xdr:from>
    <xdr:ext cx="762000" cy="259045"/>
    <xdr:sp macro="" textlink="">
      <xdr:nvSpPr>
        <xdr:cNvPr id="137" name="財政構造の弾力性平均値テキスト"/>
        <xdr:cNvSpPr txBox="1"/>
      </xdr:nvSpPr>
      <xdr:spPr>
        <a:xfrm>
          <a:off x="5041900" y="1100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13607</xdr:rowOff>
    </xdr:from>
    <xdr:to>
      <xdr:col>23</xdr:col>
      <xdr:colOff>184150</xdr:colOff>
      <xdr:row>65</xdr:row>
      <xdr:rowOff>115207</xdr:rowOff>
    </xdr:to>
    <xdr:sp macro="" textlink="">
      <xdr:nvSpPr>
        <xdr:cNvPr id="138" name="フローチャート: 判断 137"/>
        <xdr:cNvSpPr/>
      </xdr:nvSpPr>
      <xdr:spPr>
        <a:xfrm>
          <a:off x="49022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128815</xdr:rowOff>
    </xdr:from>
    <xdr:to>
      <xdr:col>19</xdr:col>
      <xdr:colOff>133350</xdr:colOff>
      <xdr:row>64</xdr:row>
      <xdr:rowOff>109462</xdr:rowOff>
    </xdr:to>
    <xdr:cxnSp macro="">
      <xdr:nvCxnSpPr>
        <xdr:cNvPr id="139" name="直線コネクタ 138"/>
        <xdr:cNvCxnSpPr/>
      </xdr:nvCxnSpPr>
      <xdr:spPr>
        <a:xfrm>
          <a:off x="3225800" y="10415815"/>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1209</xdr:rowOff>
    </xdr:from>
    <xdr:to>
      <xdr:col>19</xdr:col>
      <xdr:colOff>184150</xdr:colOff>
      <xdr:row>64</xdr:row>
      <xdr:rowOff>102809</xdr:rowOff>
    </xdr:to>
    <xdr:sp macro="" textlink="">
      <xdr:nvSpPr>
        <xdr:cNvPr id="140" name="フローチャート: 判断 139"/>
        <xdr:cNvSpPr/>
      </xdr:nvSpPr>
      <xdr:spPr>
        <a:xfrm>
          <a:off x="4064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112986</xdr:rowOff>
    </xdr:from>
    <xdr:ext cx="736600" cy="259045"/>
    <xdr:sp macro="" textlink="">
      <xdr:nvSpPr>
        <xdr:cNvPr id="141" name="テキスト ボックス 140"/>
        <xdr:cNvSpPr txBox="1"/>
      </xdr:nvSpPr>
      <xdr:spPr>
        <a:xfrm>
          <a:off x="3733800" y="1074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139398</xdr:rowOff>
    </xdr:from>
    <xdr:to>
      <xdr:col>15</xdr:col>
      <xdr:colOff>82550</xdr:colOff>
      <xdr:row>60</xdr:row>
      <xdr:rowOff>128815</xdr:rowOff>
    </xdr:to>
    <xdr:cxnSp macro="">
      <xdr:nvCxnSpPr>
        <xdr:cNvPr id="142" name="直線コネクタ 141"/>
        <xdr:cNvCxnSpPr/>
      </xdr:nvCxnSpPr>
      <xdr:spPr>
        <a:xfrm>
          <a:off x="2336800" y="102549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34774</xdr:rowOff>
    </xdr:from>
    <xdr:to>
      <xdr:col>15</xdr:col>
      <xdr:colOff>133350</xdr:colOff>
      <xdr:row>63</xdr:row>
      <xdr:rowOff>136374</xdr:rowOff>
    </xdr:to>
    <xdr:sp macro="" textlink="">
      <xdr:nvSpPr>
        <xdr:cNvPr id="143" name="フローチャート: 判断 142"/>
        <xdr:cNvSpPr/>
      </xdr:nvSpPr>
      <xdr:spPr>
        <a:xfrm>
          <a:off x="31750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121151</xdr:rowOff>
    </xdr:from>
    <xdr:ext cx="762000" cy="259045"/>
    <xdr:sp macro="" textlink="">
      <xdr:nvSpPr>
        <xdr:cNvPr id="144" name="テキスト ボックス 143"/>
        <xdr:cNvSpPr txBox="1"/>
      </xdr:nvSpPr>
      <xdr:spPr>
        <a:xfrm>
          <a:off x="2844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1512</xdr:rowOff>
    </xdr:from>
    <xdr:to>
      <xdr:col>11</xdr:col>
      <xdr:colOff>31750</xdr:colOff>
      <xdr:row>59</xdr:row>
      <xdr:rowOff>139398</xdr:rowOff>
    </xdr:to>
    <xdr:cxnSp macro="">
      <xdr:nvCxnSpPr>
        <xdr:cNvPr id="145" name="直線コネクタ 144"/>
        <xdr:cNvCxnSpPr/>
      </xdr:nvCxnSpPr>
      <xdr:spPr>
        <a:xfrm>
          <a:off x="1447800" y="101170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56848</xdr:rowOff>
    </xdr:from>
    <xdr:to>
      <xdr:col>11</xdr:col>
      <xdr:colOff>82550</xdr:colOff>
      <xdr:row>62</xdr:row>
      <xdr:rowOff>158448</xdr:rowOff>
    </xdr:to>
    <xdr:sp macro="" textlink="">
      <xdr:nvSpPr>
        <xdr:cNvPr id="146" name="フローチャート: 判断 145"/>
        <xdr:cNvSpPr/>
      </xdr:nvSpPr>
      <xdr:spPr>
        <a:xfrm>
          <a:off x="22860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143225</xdr:rowOff>
    </xdr:from>
    <xdr:ext cx="762000" cy="259045"/>
    <xdr:sp macro="" textlink="">
      <xdr:nvSpPr>
        <xdr:cNvPr id="147" name="テキスト ボックス 146"/>
        <xdr:cNvSpPr txBox="1"/>
      </xdr:nvSpPr>
      <xdr:spPr>
        <a:xfrm>
          <a:off x="1955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8" name="フローチャート: 判断 14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9" name="テキスト ボックス 148"/>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95855</xdr:rowOff>
    </xdr:from>
    <xdr:to>
      <xdr:col>23</xdr:col>
      <xdr:colOff>184150</xdr:colOff>
      <xdr:row>68</xdr:row>
      <xdr:rowOff>26005</xdr:rowOff>
    </xdr:to>
    <xdr:sp macro="" textlink="">
      <xdr:nvSpPr>
        <xdr:cNvPr id="155" name="楕円 154"/>
        <xdr:cNvSpPr/>
      </xdr:nvSpPr>
      <xdr:spPr>
        <a:xfrm>
          <a:off x="49022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163182</xdr:rowOff>
    </xdr:from>
    <xdr:ext cx="762000" cy="259045"/>
    <xdr:sp macro="" textlink="">
      <xdr:nvSpPr>
        <xdr:cNvPr id="156" name="財政構造の弾力性該当値テキスト"/>
        <xdr:cNvSpPr txBox="1"/>
      </xdr:nvSpPr>
      <xdr:spPr>
        <a:xfrm>
          <a:off x="5041900" y="1147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7" name="楕円 156"/>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145039</xdr:rowOff>
    </xdr:from>
    <xdr:ext cx="736600" cy="259045"/>
    <xdr:sp macro="" textlink="">
      <xdr:nvSpPr>
        <xdr:cNvPr id="158" name="テキスト ボックス 157"/>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78015</xdr:rowOff>
    </xdr:from>
    <xdr:to>
      <xdr:col>15</xdr:col>
      <xdr:colOff>133350</xdr:colOff>
      <xdr:row>61</xdr:row>
      <xdr:rowOff>8165</xdr:rowOff>
    </xdr:to>
    <xdr:sp macro="" textlink="">
      <xdr:nvSpPr>
        <xdr:cNvPr id="159" name="楕円 158"/>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18342</xdr:rowOff>
    </xdr:from>
    <xdr:ext cx="762000" cy="259045"/>
    <xdr:sp macro="" textlink="">
      <xdr:nvSpPr>
        <xdr:cNvPr id="160" name="テキスト ボックス 159"/>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88598</xdr:rowOff>
    </xdr:from>
    <xdr:to>
      <xdr:col>11</xdr:col>
      <xdr:colOff>82550</xdr:colOff>
      <xdr:row>60</xdr:row>
      <xdr:rowOff>18748</xdr:rowOff>
    </xdr:to>
    <xdr:sp macro="" textlink="">
      <xdr:nvSpPr>
        <xdr:cNvPr id="161" name="楕円 160"/>
        <xdr:cNvSpPr/>
      </xdr:nvSpPr>
      <xdr:spPr>
        <a:xfrm>
          <a:off x="2286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28925</xdr:rowOff>
    </xdr:from>
    <xdr:ext cx="762000" cy="259045"/>
    <xdr:sp macro="" textlink="">
      <xdr:nvSpPr>
        <xdr:cNvPr id="162" name="テキスト ボックス 161"/>
        <xdr:cNvSpPr txBox="1"/>
      </xdr:nvSpPr>
      <xdr:spPr>
        <a:xfrm>
          <a:off x="1955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122162</xdr:rowOff>
    </xdr:from>
    <xdr:to>
      <xdr:col>7</xdr:col>
      <xdr:colOff>31750</xdr:colOff>
      <xdr:row>59</xdr:row>
      <xdr:rowOff>52312</xdr:rowOff>
    </xdr:to>
    <xdr:sp macro="" textlink="">
      <xdr:nvSpPr>
        <xdr:cNvPr id="163" name="楕円 162"/>
        <xdr:cNvSpPr/>
      </xdr:nvSpPr>
      <xdr:spPr>
        <a:xfrm>
          <a:off x="1397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62489</xdr:rowOff>
    </xdr:from>
    <xdr:ext cx="762000" cy="259045"/>
    <xdr:sp macro="" textlink="">
      <xdr:nvSpPr>
        <xdr:cNvPr id="164" name="テキスト ボックス 163"/>
        <xdr:cNvSpPr txBox="1"/>
      </xdr:nvSpPr>
      <xdr:spPr>
        <a:xfrm>
          <a:off x="1066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旧来からの給与体系により，類似団体平均より低水準にある。物件費についても毎年度予算要求の段階で配分枠を示しており必要最低限の経費に抑えている。どちらも増加傾向にあるが，類似団体との比較でも最小限の経費に抑えられている。しかしながら逼迫した財政状況を考慮し，今後更なる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44185</xdr:rowOff>
    </xdr:from>
    <xdr:to>
      <xdr:col>23</xdr:col>
      <xdr:colOff>133350</xdr:colOff>
      <xdr:row>89</xdr:row>
      <xdr:rowOff>20763</xdr:rowOff>
    </xdr:to>
    <xdr:cxnSp macro="">
      <xdr:nvCxnSpPr>
        <xdr:cNvPr id="196" name="直線コネクタ 195"/>
        <xdr:cNvCxnSpPr/>
      </xdr:nvCxnSpPr>
      <xdr:spPr>
        <a:xfrm flipV="1">
          <a:off x="4953000" y="14103085"/>
          <a:ext cx="0" cy="1176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164290</xdr:rowOff>
    </xdr:from>
    <xdr:ext cx="762000" cy="259045"/>
    <xdr:sp macro="" textlink="">
      <xdr:nvSpPr>
        <xdr:cNvPr id="197" name="人件費・物件費等の状況最小値テキスト"/>
        <xdr:cNvSpPr txBox="1"/>
      </xdr:nvSpPr>
      <xdr:spPr>
        <a:xfrm>
          <a:off x="5041900" y="1525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20763</xdr:rowOff>
    </xdr:from>
    <xdr:to>
      <xdr:col>24</xdr:col>
      <xdr:colOff>12700</xdr:colOff>
      <xdr:row>89</xdr:row>
      <xdr:rowOff>20763</xdr:rowOff>
    </xdr:to>
    <xdr:cxnSp macro="">
      <xdr:nvCxnSpPr>
        <xdr:cNvPr id="198" name="直線コネクタ 197"/>
        <xdr:cNvCxnSpPr/>
      </xdr:nvCxnSpPr>
      <xdr:spPr>
        <a:xfrm>
          <a:off x="4864100" y="152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130562</xdr:rowOff>
    </xdr:from>
    <xdr:ext cx="762000" cy="259045"/>
    <xdr:sp macro="" textlink="">
      <xdr:nvSpPr>
        <xdr:cNvPr id="199" name="人件費・物件費等の状況最大値テキスト"/>
        <xdr:cNvSpPr txBox="1"/>
      </xdr:nvSpPr>
      <xdr:spPr>
        <a:xfrm>
          <a:off x="5041900" y="138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44185</xdr:rowOff>
    </xdr:from>
    <xdr:to>
      <xdr:col>24</xdr:col>
      <xdr:colOff>12700</xdr:colOff>
      <xdr:row>82</xdr:row>
      <xdr:rowOff>44185</xdr:rowOff>
    </xdr:to>
    <xdr:cxnSp macro="">
      <xdr:nvCxnSpPr>
        <xdr:cNvPr id="200" name="直線コネクタ 199"/>
        <xdr:cNvCxnSpPr/>
      </xdr:nvCxnSpPr>
      <xdr:spPr>
        <a:xfrm>
          <a:off x="4864100" y="1410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73693</xdr:rowOff>
    </xdr:from>
    <xdr:to>
      <xdr:col>23</xdr:col>
      <xdr:colOff>133350</xdr:colOff>
      <xdr:row>82</xdr:row>
      <xdr:rowOff>44185</xdr:rowOff>
    </xdr:to>
    <xdr:cxnSp macro="">
      <xdr:nvCxnSpPr>
        <xdr:cNvPr id="201" name="直線コネクタ 200"/>
        <xdr:cNvCxnSpPr/>
      </xdr:nvCxnSpPr>
      <xdr:spPr>
        <a:xfrm>
          <a:off x="4114800" y="13961143"/>
          <a:ext cx="838200" cy="1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132290</xdr:rowOff>
    </xdr:from>
    <xdr:ext cx="762000" cy="259045"/>
    <xdr:sp macro="" textlink="">
      <xdr:nvSpPr>
        <xdr:cNvPr id="202" name="人件費・物件費等の状況平均値テキスト"/>
        <xdr:cNvSpPr txBox="1"/>
      </xdr:nvSpPr>
      <xdr:spPr>
        <a:xfrm>
          <a:off x="5041900" y="14705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160213</xdr:rowOff>
    </xdr:from>
    <xdr:to>
      <xdr:col>23</xdr:col>
      <xdr:colOff>184150</xdr:colOff>
      <xdr:row>86</xdr:row>
      <xdr:rowOff>90363</xdr:rowOff>
    </xdr:to>
    <xdr:sp macro="" textlink="">
      <xdr:nvSpPr>
        <xdr:cNvPr id="203" name="フローチャート: 判断 202"/>
        <xdr:cNvSpPr/>
      </xdr:nvSpPr>
      <xdr:spPr>
        <a:xfrm>
          <a:off x="4902200" y="147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169777</xdr:rowOff>
    </xdr:from>
    <xdr:to>
      <xdr:col>19</xdr:col>
      <xdr:colOff>133350</xdr:colOff>
      <xdr:row>81</xdr:row>
      <xdr:rowOff>73693</xdr:rowOff>
    </xdr:to>
    <xdr:cxnSp macro="">
      <xdr:nvCxnSpPr>
        <xdr:cNvPr id="204" name="直線コネクタ 203"/>
        <xdr:cNvCxnSpPr/>
      </xdr:nvCxnSpPr>
      <xdr:spPr>
        <a:xfrm>
          <a:off x="3225800" y="13885777"/>
          <a:ext cx="889000" cy="7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120284</xdr:rowOff>
    </xdr:from>
    <xdr:to>
      <xdr:col>19</xdr:col>
      <xdr:colOff>184150</xdr:colOff>
      <xdr:row>86</xdr:row>
      <xdr:rowOff>50434</xdr:rowOff>
    </xdr:to>
    <xdr:sp macro="" textlink="">
      <xdr:nvSpPr>
        <xdr:cNvPr id="205" name="フローチャート: 判断 204"/>
        <xdr:cNvSpPr/>
      </xdr:nvSpPr>
      <xdr:spPr>
        <a:xfrm>
          <a:off x="40640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35211</xdr:rowOff>
    </xdr:from>
    <xdr:ext cx="736600" cy="259045"/>
    <xdr:sp macro="" textlink="">
      <xdr:nvSpPr>
        <xdr:cNvPr id="206" name="テキスト ボックス 205"/>
        <xdr:cNvSpPr txBox="1"/>
      </xdr:nvSpPr>
      <xdr:spPr>
        <a:xfrm>
          <a:off x="3733800" y="1477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138695</xdr:rowOff>
    </xdr:from>
    <xdr:to>
      <xdr:col>15</xdr:col>
      <xdr:colOff>82550</xdr:colOff>
      <xdr:row>80</xdr:row>
      <xdr:rowOff>169777</xdr:rowOff>
    </xdr:to>
    <xdr:cxnSp macro="">
      <xdr:nvCxnSpPr>
        <xdr:cNvPr id="207" name="直線コネクタ 206"/>
        <xdr:cNvCxnSpPr/>
      </xdr:nvCxnSpPr>
      <xdr:spPr>
        <a:xfrm>
          <a:off x="2336800" y="13854695"/>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74654</xdr:rowOff>
    </xdr:from>
    <xdr:to>
      <xdr:col>15</xdr:col>
      <xdr:colOff>133350</xdr:colOff>
      <xdr:row>86</xdr:row>
      <xdr:rowOff>4804</xdr:rowOff>
    </xdr:to>
    <xdr:sp macro="" textlink="">
      <xdr:nvSpPr>
        <xdr:cNvPr id="208" name="フローチャート: 判断 207"/>
        <xdr:cNvSpPr/>
      </xdr:nvSpPr>
      <xdr:spPr>
        <a:xfrm>
          <a:off x="3175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161031</xdr:rowOff>
    </xdr:from>
    <xdr:ext cx="762000" cy="259045"/>
    <xdr:sp macro="" textlink="">
      <xdr:nvSpPr>
        <xdr:cNvPr id="209" name="テキスト ボックス 208"/>
        <xdr:cNvSpPr txBox="1"/>
      </xdr:nvSpPr>
      <xdr:spPr>
        <a:xfrm>
          <a:off x="2844800" y="1473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110221</xdr:rowOff>
    </xdr:from>
    <xdr:to>
      <xdr:col>11</xdr:col>
      <xdr:colOff>31750</xdr:colOff>
      <xdr:row>80</xdr:row>
      <xdr:rowOff>138695</xdr:rowOff>
    </xdr:to>
    <xdr:cxnSp macro="">
      <xdr:nvCxnSpPr>
        <xdr:cNvPr id="210" name="直線コネクタ 209"/>
        <xdr:cNvCxnSpPr/>
      </xdr:nvCxnSpPr>
      <xdr:spPr>
        <a:xfrm>
          <a:off x="1447800" y="13826221"/>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52880</xdr:rowOff>
    </xdr:from>
    <xdr:to>
      <xdr:col>11</xdr:col>
      <xdr:colOff>82550</xdr:colOff>
      <xdr:row>85</xdr:row>
      <xdr:rowOff>154480</xdr:rowOff>
    </xdr:to>
    <xdr:sp macro="" textlink="">
      <xdr:nvSpPr>
        <xdr:cNvPr id="211" name="フローチャート: 判断 210"/>
        <xdr:cNvSpPr/>
      </xdr:nvSpPr>
      <xdr:spPr>
        <a:xfrm>
          <a:off x="2286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139257</xdr:rowOff>
    </xdr:from>
    <xdr:ext cx="762000" cy="259045"/>
    <xdr:sp macro="" textlink="">
      <xdr:nvSpPr>
        <xdr:cNvPr id="212" name="テキスト ボックス 211"/>
        <xdr:cNvSpPr txBox="1"/>
      </xdr:nvSpPr>
      <xdr:spPr>
        <a:xfrm>
          <a:off x="1955800" y="147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167418</xdr:rowOff>
    </xdr:from>
    <xdr:to>
      <xdr:col>7</xdr:col>
      <xdr:colOff>31750</xdr:colOff>
      <xdr:row>85</xdr:row>
      <xdr:rowOff>97568</xdr:rowOff>
    </xdr:to>
    <xdr:sp macro="" textlink="">
      <xdr:nvSpPr>
        <xdr:cNvPr id="213" name="フローチャート: 判断 212"/>
        <xdr:cNvSpPr/>
      </xdr:nvSpPr>
      <xdr:spPr>
        <a:xfrm>
          <a:off x="1397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82345</xdr:rowOff>
    </xdr:from>
    <xdr:ext cx="762000" cy="259045"/>
    <xdr:sp macro="" textlink="">
      <xdr:nvSpPr>
        <xdr:cNvPr id="214" name="テキスト ボックス 213"/>
        <xdr:cNvSpPr txBox="1"/>
      </xdr:nvSpPr>
      <xdr:spPr>
        <a:xfrm>
          <a:off x="1066800" y="1465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164835</xdr:rowOff>
    </xdr:from>
    <xdr:to>
      <xdr:col>23</xdr:col>
      <xdr:colOff>184150</xdr:colOff>
      <xdr:row>82</xdr:row>
      <xdr:rowOff>94985</xdr:rowOff>
    </xdr:to>
    <xdr:sp macro="" textlink="">
      <xdr:nvSpPr>
        <xdr:cNvPr id="220" name="楕円 219"/>
        <xdr:cNvSpPr/>
      </xdr:nvSpPr>
      <xdr:spPr>
        <a:xfrm>
          <a:off x="4902200" y="140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86112</xdr:rowOff>
    </xdr:from>
    <xdr:ext cx="762000" cy="259045"/>
    <xdr:sp macro="" textlink="">
      <xdr:nvSpPr>
        <xdr:cNvPr id="221" name="人件費・物件費等の状況該当値テキスト"/>
        <xdr:cNvSpPr txBox="1"/>
      </xdr:nvSpPr>
      <xdr:spPr>
        <a:xfrm>
          <a:off x="5041900" y="139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22893</xdr:rowOff>
    </xdr:from>
    <xdr:to>
      <xdr:col>19</xdr:col>
      <xdr:colOff>184150</xdr:colOff>
      <xdr:row>81</xdr:row>
      <xdr:rowOff>124493</xdr:rowOff>
    </xdr:to>
    <xdr:sp macro="" textlink="">
      <xdr:nvSpPr>
        <xdr:cNvPr id="222" name="楕円 221"/>
        <xdr:cNvSpPr/>
      </xdr:nvSpPr>
      <xdr:spPr>
        <a:xfrm>
          <a:off x="40640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134670</xdr:rowOff>
    </xdr:from>
    <xdr:ext cx="736600" cy="259045"/>
    <xdr:sp macro="" textlink="">
      <xdr:nvSpPr>
        <xdr:cNvPr id="223" name="テキスト ボックス 222"/>
        <xdr:cNvSpPr txBox="1"/>
      </xdr:nvSpPr>
      <xdr:spPr>
        <a:xfrm>
          <a:off x="3733800" y="1367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118977</xdr:rowOff>
    </xdr:from>
    <xdr:to>
      <xdr:col>15</xdr:col>
      <xdr:colOff>133350</xdr:colOff>
      <xdr:row>81</xdr:row>
      <xdr:rowOff>49127</xdr:rowOff>
    </xdr:to>
    <xdr:sp macro="" textlink="">
      <xdr:nvSpPr>
        <xdr:cNvPr id="224" name="楕円 223"/>
        <xdr:cNvSpPr/>
      </xdr:nvSpPr>
      <xdr:spPr>
        <a:xfrm>
          <a:off x="3175000" y="13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59304</xdr:rowOff>
    </xdr:from>
    <xdr:ext cx="762000" cy="259045"/>
    <xdr:sp macro="" textlink="">
      <xdr:nvSpPr>
        <xdr:cNvPr id="225" name="テキスト ボックス 224"/>
        <xdr:cNvSpPr txBox="1"/>
      </xdr:nvSpPr>
      <xdr:spPr>
        <a:xfrm>
          <a:off x="2844800" y="13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87895</xdr:rowOff>
    </xdr:from>
    <xdr:to>
      <xdr:col>11</xdr:col>
      <xdr:colOff>82550</xdr:colOff>
      <xdr:row>81</xdr:row>
      <xdr:rowOff>18045</xdr:rowOff>
    </xdr:to>
    <xdr:sp macro="" textlink="">
      <xdr:nvSpPr>
        <xdr:cNvPr id="226" name="楕円 225"/>
        <xdr:cNvSpPr/>
      </xdr:nvSpPr>
      <xdr:spPr>
        <a:xfrm>
          <a:off x="2286000" y="13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28222</xdr:rowOff>
    </xdr:from>
    <xdr:ext cx="762000" cy="259045"/>
    <xdr:sp macro="" textlink="">
      <xdr:nvSpPr>
        <xdr:cNvPr id="227" name="テキスト ボックス 226"/>
        <xdr:cNvSpPr txBox="1"/>
      </xdr:nvSpPr>
      <xdr:spPr>
        <a:xfrm>
          <a:off x="1955800" y="135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59421</xdr:rowOff>
    </xdr:from>
    <xdr:to>
      <xdr:col>7</xdr:col>
      <xdr:colOff>31750</xdr:colOff>
      <xdr:row>80</xdr:row>
      <xdr:rowOff>161021</xdr:rowOff>
    </xdr:to>
    <xdr:sp macro="" textlink="">
      <xdr:nvSpPr>
        <xdr:cNvPr id="228" name="楕円 227"/>
        <xdr:cNvSpPr/>
      </xdr:nvSpPr>
      <xdr:spPr>
        <a:xfrm>
          <a:off x="1397000" y="13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171198</xdr:rowOff>
    </xdr:from>
    <xdr:ext cx="762000" cy="259045"/>
    <xdr:sp macro="" textlink="">
      <xdr:nvSpPr>
        <xdr:cNvPr id="229" name="テキスト ボックス 228"/>
        <xdr:cNvSpPr txBox="1"/>
      </xdr:nvSpPr>
      <xdr:spPr>
        <a:xfrm>
          <a:off x="1066800" y="135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次総合計画により時間外勤務の縮減やテレワークの導入など働き方改革の推進を行い、引き続き人件費の抑制に努める。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140759</xdr:rowOff>
    </xdr:from>
    <xdr:to>
      <xdr:col>81</xdr:col>
      <xdr:colOff>44450</xdr:colOff>
      <xdr:row>89</xdr:row>
      <xdr:rowOff>69850</xdr:rowOff>
    </xdr:to>
    <xdr:cxnSp macro="">
      <xdr:nvCxnSpPr>
        <xdr:cNvPr id="263" name="直線コネクタ 262"/>
        <xdr:cNvCxnSpPr/>
      </xdr:nvCxnSpPr>
      <xdr:spPr>
        <a:xfrm>
          <a:off x="16179800" y="152283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4"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5" name="フローチャート: 判断 264"/>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140759</xdr:rowOff>
    </xdr:to>
    <xdr:cxnSp macro="">
      <xdr:nvCxnSpPr>
        <xdr:cNvPr id="266" name="直線コネクタ 265"/>
        <xdr:cNvCxnSpPr/>
      </xdr:nvCxnSpPr>
      <xdr:spPr>
        <a:xfrm>
          <a:off x="15290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51859</xdr:rowOff>
    </xdr:from>
    <xdr:to>
      <xdr:col>77</xdr:col>
      <xdr:colOff>95250</xdr:colOff>
      <xdr:row>84</xdr:row>
      <xdr:rowOff>153459</xdr:rowOff>
    </xdr:to>
    <xdr:sp macro="" textlink="">
      <xdr:nvSpPr>
        <xdr:cNvPr id="267" name="フローチャート: 判断 266"/>
        <xdr:cNvSpPr/>
      </xdr:nvSpPr>
      <xdr:spPr>
        <a:xfrm>
          <a:off x="16129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68" name="テキスト ボックス 267"/>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69" name="直線コネクタ 268"/>
        <xdr:cNvCxnSpPr/>
      </xdr:nvCxnSpPr>
      <xdr:spPr>
        <a:xfrm>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70" name="フローチャート: 判断 269"/>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1" name="テキスト ボックス 27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0</xdr:rowOff>
    </xdr:to>
    <xdr:cxnSp macro="">
      <xdr:nvCxnSpPr>
        <xdr:cNvPr id="272" name="直線コネクタ 271"/>
        <xdr:cNvCxnSpPr/>
      </xdr:nvCxnSpPr>
      <xdr:spPr>
        <a:xfrm>
          <a:off x="13512800" y="148865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73" name="フローチャート: 判断 27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4" name="テキスト ボックス 27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5" name="フローチャート: 判断 274"/>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6" name="テキスト ボックス 275"/>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3"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84" name="楕円 283"/>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85" name="テキスト ボックス 284"/>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6" name="楕円 28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7" name="テキスト ボックス 28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8" name="楕円 28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9" name="テキスト ボックス 28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90" name="楕円 289"/>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91" name="テキスト ボックス 290"/>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多様化する住民ニーズへの対応や，地方分権の進展に伴う事務量の増加により，職員数は前年度と比較して４人増の１５８人となっているものの，類似団体と比較しても少ない職員数で行政運営を行っている。今後は，八千代町定員適正化計画の見直しを行い令和４年度から始まる定年延長を見据え，新規採用職員を抑制し現状の職員数を維持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23" name="直線コネクタ 322"/>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24" name="定員管理の状況最小値テキスト"/>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25" name="直線コネクタ 324"/>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6" name="定員管理の状況最大値テキスト"/>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7" name="直線コネクタ 326"/>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5534</xdr:rowOff>
    </xdr:from>
    <xdr:to>
      <xdr:col>81</xdr:col>
      <xdr:colOff>44450</xdr:colOff>
      <xdr:row>59</xdr:row>
      <xdr:rowOff>17599</xdr:rowOff>
    </xdr:to>
    <xdr:cxnSp macro="">
      <xdr:nvCxnSpPr>
        <xdr:cNvPr id="328" name="直線コネクタ 327"/>
        <xdr:cNvCxnSpPr/>
      </xdr:nvCxnSpPr>
      <xdr:spPr>
        <a:xfrm>
          <a:off x="16179800" y="1012108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136361</xdr:rowOff>
    </xdr:from>
    <xdr:ext cx="762000" cy="259045"/>
    <xdr:sp macro="" textlink="">
      <xdr:nvSpPr>
        <xdr:cNvPr id="329" name="定員管理の状況平均値テキスト"/>
        <xdr:cNvSpPr txBox="1"/>
      </xdr:nvSpPr>
      <xdr:spPr>
        <a:xfrm>
          <a:off x="17106900" y="1076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30" name="フローチャート: 判断 329"/>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59</xdr:row>
      <xdr:rowOff>5534</xdr:rowOff>
    </xdr:to>
    <xdr:cxnSp macro="">
      <xdr:nvCxnSpPr>
        <xdr:cNvPr id="331" name="直線コネクタ 330"/>
        <xdr:cNvCxnSpPr/>
      </xdr:nvCxnSpPr>
      <xdr:spPr>
        <a:xfrm>
          <a:off x="15290800" y="10067653"/>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32" name="フローチャート: 判断 331"/>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60251</xdr:rowOff>
    </xdr:from>
    <xdr:ext cx="736600" cy="259045"/>
    <xdr:sp macro="" textlink="">
      <xdr:nvSpPr>
        <xdr:cNvPr id="333" name="テキスト ボックス 332"/>
        <xdr:cNvSpPr txBox="1"/>
      </xdr:nvSpPr>
      <xdr:spPr>
        <a:xfrm>
          <a:off x="15798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106317</xdr:rowOff>
    </xdr:from>
    <xdr:to>
      <xdr:col>72</xdr:col>
      <xdr:colOff>203200</xdr:colOff>
      <xdr:row>58</xdr:row>
      <xdr:rowOff>123553</xdr:rowOff>
    </xdr:to>
    <xdr:cxnSp macro="">
      <xdr:nvCxnSpPr>
        <xdr:cNvPr id="334" name="直線コネクタ 333"/>
        <xdr:cNvCxnSpPr/>
      </xdr:nvCxnSpPr>
      <xdr:spPr>
        <a:xfrm>
          <a:off x="14401800" y="1005041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35" name="フローチャート: 判断 334"/>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36" name="テキスト ボックス 335"/>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54610</xdr:rowOff>
    </xdr:from>
    <xdr:to>
      <xdr:col>68</xdr:col>
      <xdr:colOff>152400</xdr:colOff>
      <xdr:row>58</xdr:row>
      <xdr:rowOff>106317</xdr:rowOff>
    </xdr:to>
    <xdr:cxnSp macro="">
      <xdr:nvCxnSpPr>
        <xdr:cNvPr id="337" name="直線コネクタ 336"/>
        <xdr:cNvCxnSpPr/>
      </xdr:nvCxnSpPr>
      <xdr:spPr>
        <a:xfrm>
          <a:off x="13512800" y="99987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8" name="フローチャート: 判断 337"/>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46462</xdr:rowOff>
    </xdr:from>
    <xdr:ext cx="762000" cy="259045"/>
    <xdr:sp macro="" textlink="">
      <xdr:nvSpPr>
        <xdr:cNvPr id="339" name="テキスト ボックス 338"/>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40" name="フローチャート: 判断 339"/>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41" name="テキスト ボックス 340"/>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138249</xdr:rowOff>
    </xdr:from>
    <xdr:to>
      <xdr:col>81</xdr:col>
      <xdr:colOff>95250</xdr:colOff>
      <xdr:row>59</xdr:row>
      <xdr:rowOff>68399</xdr:rowOff>
    </xdr:to>
    <xdr:sp macro="" textlink="">
      <xdr:nvSpPr>
        <xdr:cNvPr id="347" name="楕円 346"/>
        <xdr:cNvSpPr/>
      </xdr:nvSpPr>
      <xdr:spPr>
        <a:xfrm>
          <a:off x="16967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59526</xdr:rowOff>
    </xdr:from>
    <xdr:ext cx="762000" cy="259045"/>
    <xdr:sp macro="" textlink="">
      <xdr:nvSpPr>
        <xdr:cNvPr id="348" name="定員管理の状況該当値テキスト"/>
        <xdr:cNvSpPr txBox="1"/>
      </xdr:nvSpPr>
      <xdr:spPr>
        <a:xfrm>
          <a:off x="17106900" y="1000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126184</xdr:rowOff>
    </xdr:from>
    <xdr:to>
      <xdr:col>77</xdr:col>
      <xdr:colOff>95250</xdr:colOff>
      <xdr:row>59</xdr:row>
      <xdr:rowOff>56334</xdr:rowOff>
    </xdr:to>
    <xdr:sp macro="" textlink="">
      <xdr:nvSpPr>
        <xdr:cNvPr id="349" name="楕円 348"/>
        <xdr:cNvSpPr/>
      </xdr:nvSpPr>
      <xdr:spPr>
        <a:xfrm>
          <a:off x="16129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66511</xdr:rowOff>
    </xdr:from>
    <xdr:ext cx="736600" cy="259045"/>
    <xdr:sp macro="" textlink="">
      <xdr:nvSpPr>
        <xdr:cNvPr id="350" name="テキスト ボックス 349"/>
        <xdr:cNvSpPr txBox="1"/>
      </xdr:nvSpPr>
      <xdr:spPr>
        <a:xfrm>
          <a:off x="15798800" y="983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72753</xdr:rowOff>
    </xdr:from>
    <xdr:to>
      <xdr:col>73</xdr:col>
      <xdr:colOff>44450</xdr:colOff>
      <xdr:row>59</xdr:row>
      <xdr:rowOff>2903</xdr:rowOff>
    </xdr:to>
    <xdr:sp macro="" textlink="">
      <xdr:nvSpPr>
        <xdr:cNvPr id="351" name="楕円 350"/>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13080</xdr:rowOff>
    </xdr:from>
    <xdr:ext cx="762000" cy="259045"/>
    <xdr:sp macro="" textlink="">
      <xdr:nvSpPr>
        <xdr:cNvPr id="352" name="テキスト ボックス 351"/>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55517</xdr:rowOff>
    </xdr:from>
    <xdr:to>
      <xdr:col>68</xdr:col>
      <xdr:colOff>203200</xdr:colOff>
      <xdr:row>58</xdr:row>
      <xdr:rowOff>157117</xdr:rowOff>
    </xdr:to>
    <xdr:sp macro="" textlink="">
      <xdr:nvSpPr>
        <xdr:cNvPr id="353" name="楕円 352"/>
        <xdr:cNvSpPr/>
      </xdr:nvSpPr>
      <xdr:spPr>
        <a:xfrm>
          <a:off x="14351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167294</xdr:rowOff>
    </xdr:from>
    <xdr:ext cx="762000" cy="259045"/>
    <xdr:sp macro="" textlink="">
      <xdr:nvSpPr>
        <xdr:cNvPr id="354" name="テキスト ボックス 353"/>
        <xdr:cNvSpPr txBox="1"/>
      </xdr:nvSpPr>
      <xdr:spPr>
        <a:xfrm>
          <a:off x="14020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3810</xdr:rowOff>
    </xdr:from>
    <xdr:to>
      <xdr:col>64</xdr:col>
      <xdr:colOff>152400</xdr:colOff>
      <xdr:row>58</xdr:row>
      <xdr:rowOff>105410</xdr:rowOff>
    </xdr:to>
    <xdr:sp macro="" textlink="">
      <xdr:nvSpPr>
        <xdr:cNvPr id="355" name="楕円 354"/>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115587</xdr:rowOff>
    </xdr:from>
    <xdr:ext cx="762000" cy="259045"/>
    <xdr:sp macro="" textlink="">
      <xdr:nvSpPr>
        <xdr:cNvPr id="356" name="テキスト ボックス 355"/>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単独事業債（クラインガルテン整備）に係る償還が終了し，元利償還金が減少したものの，公営企業債の償還に充てたと認められる繰入金が１４百万円増加したことにより，実質公債費比率は前年度に比べて０．２ポイント上昇し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6" name="直線コネクタ 385"/>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7"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8" name="直線コネクタ 387"/>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90" name="直線コネクタ 38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91" name="直線コネクタ 390"/>
        <xdr:cNvCxnSpPr/>
      </xdr:nvCxnSpPr>
      <xdr:spPr>
        <a:xfrm>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9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3" name="フローチャート: 判断 39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58208</xdr:rowOff>
    </xdr:to>
    <xdr:cxnSp macro="">
      <xdr:nvCxnSpPr>
        <xdr:cNvPr id="394" name="直線コネクタ 393"/>
        <xdr:cNvCxnSpPr/>
      </xdr:nvCxnSpPr>
      <xdr:spPr>
        <a:xfrm flipV="1">
          <a:off x="15290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38</xdr:row>
      <xdr:rowOff>7408</xdr:rowOff>
    </xdr:to>
    <xdr:cxnSp macro="">
      <xdr:nvCxnSpPr>
        <xdr:cNvPr id="397" name="直線コネクタ 396"/>
        <xdr:cNvCxnSpPr/>
      </xdr:nvCxnSpPr>
      <xdr:spPr>
        <a:xfrm flipV="1">
          <a:off x="14401800" y="64018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8" name="フローチャート: 判断 397"/>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21819</xdr:rowOff>
    </xdr:from>
    <xdr:ext cx="762000" cy="259045"/>
    <xdr:sp macro="" textlink="">
      <xdr:nvSpPr>
        <xdr:cNvPr id="399" name="テキスト ボックス 398"/>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7408</xdr:rowOff>
    </xdr:from>
    <xdr:to>
      <xdr:col>68</xdr:col>
      <xdr:colOff>152400</xdr:colOff>
      <xdr:row>40</xdr:row>
      <xdr:rowOff>26458</xdr:rowOff>
    </xdr:to>
    <xdr:cxnSp macro="">
      <xdr:nvCxnSpPr>
        <xdr:cNvPr id="400" name="直線コネクタ 399"/>
        <xdr:cNvCxnSpPr/>
      </xdr:nvCxnSpPr>
      <xdr:spPr>
        <a:xfrm flipV="1">
          <a:off x="13512800" y="652250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1" name="フローチャート: 判断 400"/>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402" name="テキスト ボックス 401"/>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03" name="フローチャート: 判断 402"/>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404" name="テキスト ボックス 403"/>
        <xdr:cNvSpPr txBox="1"/>
      </xdr:nvSpPr>
      <xdr:spPr>
        <a:xfrm>
          <a:off x="13131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10" name="楕円 40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1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2" name="楕円 411"/>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3" name="テキスト ボックス 412"/>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14" name="楕円 413"/>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119185</xdr:rowOff>
    </xdr:from>
    <xdr:ext cx="762000" cy="259045"/>
    <xdr:sp macro="" textlink="">
      <xdr:nvSpPr>
        <xdr:cNvPr id="415" name="テキスト ボックス 414"/>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128058</xdr:rowOff>
    </xdr:from>
    <xdr:to>
      <xdr:col>68</xdr:col>
      <xdr:colOff>203200</xdr:colOff>
      <xdr:row>38</xdr:row>
      <xdr:rowOff>58209</xdr:rowOff>
    </xdr:to>
    <xdr:sp macro="" textlink="">
      <xdr:nvSpPr>
        <xdr:cNvPr id="416" name="楕円 415"/>
        <xdr:cNvSpPr/>
      </xdr:nvSpPr>
      <xdr:spPr>
        <a:xfrm>
          <a:off x="14351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68385</xdr:rowOff>
    </xdr:from>
    <xdr:ext cx="762000" cy="259045"/>
    <xdr:sp macro="" textlink="">
      <xdr:nvSpPr>
        <xdr:cNvPr id="417" name="テキスト ボックス 416"/>
        <xdr:cNvSpPr txBox="1"/>
      </xdr:nvSpPr>
      <xdr:spPr>
        <a:xfrm>
          <a:off x="14020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18" name="楕円 417"/>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19" name="テキスト ボックス 418"/>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給食センター施設更新により地方債の現在高が１９４百万円増加し、充当可能財源である充当可能基金が２５３百万円，基準財政需要額算入見込額が２０７百万円の減となったことにより，将来負担比率は前年度と比べて６．９ポイント増の６９．９％と類似団体平均に比べ大幅に上回っている。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8" name="直線コネクタ 447"/>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9" name="将来負担の状況最小値テキスト"/>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50" name="直線コネクタ 449"/>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37042</xdr:rowOff>
    </xdr:from>
    <xdr:to>
      <xdr:col>81</xdr:col>
      <xdr:colOff>44450</xdr:colOff>
      <xdr:row>22</xdr:row>
      <xdr:rowOff>4339</xdr:rowOff>
    </xdr:to>
    <xdr:cxnSp macro="">
      <xdr:nvCxnSpPr>
        <xdr:cNvPr id="453" name="直線コネクタ 452"/>
        <xdr:cNvCxnSpPr/>
      </xdr:nvCxnSpPr>
      <xdr:spPr>
        <a:xfrm>
          <a:off x="16179800" y="3637492"/>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59707</xdr:rowOff>
    </xdr:from>
    <xdr:ext cx="762000" cy="259045"/>
    <xdr:sp macro="" textlink="">
      <xdr:nvSpPr>
        <xdr:cNvPr id="454" name="将来負担の状況平均値テキスト"/>
        <xdr:cNvSpPr txBox="1"/>
      </xdr:nvSpPr>
      <xdr:spPr>
        <a:xfrm>
          <a:off x="17106900" y="263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55" name="フローチャート: 判断 454"/>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37042</xdr:rowOff>
    </xdr:from>
    <xdr:to>
      <xdr:col>77</xdr:col>
      <xdr:colOff>44450</xdr:colOff>
      <xdr:row>21</xdr:row>
      <xdr:rowOff>109432</xdr:rowOff>
    </xdr:to>
    <xdr:cxnSp macro="">
      <xdr:nvCxnSpPr>
        <xdr:cNvPr id="456" name="直線コネクタ 455"/>
        <xdr:cNvCxnSpPr/>
      </xdr:nvCxnSpPr>
      <xdr:spPr>
        <a:xfrm flipV="1">
          <a:off x="15290800" y="36374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7" name="フローチャート: 判断 456"/>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114211</xdr:rowOff>
    </xdr:from>
    <xdr:ext cx="736600" cy="259045"/>
    <xdr:sp macro="" textlink="">
      <xdr:nvSpPr>
        <xdr:cNvPr id="458" name="テキスト ボックス 457"/>
        <xdr:cNvSpPr txBox="1"/>
      </xdr:nvSpPr>
      <xdr:spPr>
        <a:xfrm>
          <a:off x="15798800" y="268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109432</xdr:rowOff>
    </xdr:from>
    <xdr:to>
      <xdr:col>72</xdr:col>
      <xdr:colOff>203200</xdr:colOff>
      <xdr:row>22</xdr:row>
      <xdr:rowOff>86783</xdr:rowOff>
    </xdr:to>
    <xdr:cxnSp macro="">
      <xdr:nvCxnSpPr>
        <xdr:cNvPr id="459" name="直線コネクタ 458"/>
        <xdr:cNvCxnSpPr/>
      </xdr:nvCxnSpPr>
      <xdr:spPr>
        <a:xfrm flipV="1">
          <a:off x="14401800" y="370988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60" name="フローチャート: 判断 459"/>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113682</xdr:rowOff>
    </xdr:from>
    <xdr:ext cx="762000" cy="259045"/>
    <xdr:sp macro="" textlink="">
      <xdr:nvSpPr>
        <xdr:cNvPr id="461" name="テキスト ボックス 460"/>
        <xdr:cNvSpPr txBox="1"/>
      </xdr:nvSpPr>
      <xdr:spPr>
        <a:xfrm>
          <a:off x="14909800" y="28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14922</xdr:rowOff>
    </xdr:from>
    <xdr:to>
      <xdr:col>68</xdr:col>
      <xdr:colOff>152400</xdr:colOff>
      <xdr:row>22</xdr:row>
      <xdr:rowOff>86783</xdr:rowOff>
    </xdr:to>
    <xdr:cxnSp macro="">
      <xdr:nvCxnSpPr>
        <xdr:cNvPr id="462" name="直線コネクタ 461"/>
        <xdr:cNvCxnSpPr/>
      </xdr:nvCxnSpPr>
      <xdr:spPr>
        <a:xfrm>
          <a:off x="13512800" y="3615372"/>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78317</xdr:rowOff>
    </xdr:from>
    <xdr:to>
      <xdr:col>68</xdr:col>
      <xdr:colOff>203200</xdr:colOff>
      <xdr:row>19</xdr:row>
      <xdr:rowOff>8467</xdr:rowOff>
    </xdr:to>
    <xdr:sp macro="" textlink="">
      <xdr:nvSpPr>
        <xdr:cNvPr id="463" name="フローチャート: 判断 462"/>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18644</xdr:rowOff>
    </xdr:from>
    <xdr:ext cx="762000" cy="259045"/>
    <xdr:sp macro="" textlink="">
      <xdr:nvSpPr>
        <xdr:cNvPr id="464" name="テキスト ボックス 463"/>
        <xdr:cNvSpPr txBox="1"/>
      </xdr:nvSpPr>
      <xdr:spPr>
        <a:xfrm>
          <a:off x="14020800" y="293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65" name="フローチャート: 判断 464"/>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70925</xdr:rowOff>
    </xdr:from>
    <xdr:ext cx="762000" cy="259045"/>
    <xdr:sp macro="" textlink="">
      <xdr:nvSpPr>
        <xdr:cNvPr id="466" name="テキスト ボックス 465"/>
        <xdr:cNvSpPr txBox="1"/>
      </xdr:nvSpPr>
      <xdr:spPr>
        <a:xfrm>
          <a:off x="13131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124989</xdr:rowOff>
    </xdr:from>
    <xdr:to>
      <xdr:col>81</xdr:col>
      <xdr:colOff>95250</xdr:colOff>
      <xdr:row>22</xdr:row>
      <xdr:rowOff>55139</xdr:rowOff>
    </xdr:to>
    <xdr:sp macro="" textlink="">
      <xdr:nvSpPr>
        <xdr:cNvPr id="472" name="楕円 471"/>
        <xdr:cNvSpPr/>
      </xdr:nvSpPr>
      <xdr:spPr>
        <a:xfrm>
          <a:off x="169672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20866</xdr:rowOff>
    </xdr:from>
    <xdr:ext cx="762000" cy="259045"/>
    <xdr:sp macro="" textlink="">
      <xdr:nvSpPr>
        <xdr:cNvPr id="473" name="将来負担の状況該当値テキスト"/>
        <xdr:cNvSpPr txBox="1"/>
      </xdr:nvSpPr>
      <xdr:spPr>
        <a:xfrm>
          <a:off x="17106900" y="362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157692</xdr:rowOff>
    </xdr:from>
    <xdr:to>
      <xdr:col>77</xdr:col>
      <xdr:colOff>95250</xdr:colOff>
      <xdr:row>21</xdr:row>
      <xdr:rowOff>87842</xdr:rowOff>
    </xdr:to>
    <xdr:sp macro="" textlink="">
      <xdr:nvSpPr>
        <xdr:cNvPr id="474" name="楕円 473"/>
        <xdr:cNvSpPr/>
      </xdr:nvSpPr>
      <xdr:spPr>
        <a:xfrm>
          <a:off x="16129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72619</xdr:rowOff>
    </xdr:from>
    <xdr:ext cx="736600" cy="259045"/>
    <xdr:sp macro="" textlink="">
      <xdr:nvSpPr>
        <xdr:cNvPr id="475" name="テキスト ボックス 474"/>
        <xdr:cNvSpPr txBox="1"/>
      </xdr:nvSpPr>
      <xdr:spPr>
        <a:xfrm>
          <a:off x="15798800" y="367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58632</xdr:rowOff>
    </xdr:from>
    <xdr:to>
      <xdr:col>73</xdr:col>
      <xdr:colOff>44450</xdr:colOff>
      <xdr:row>21</xdr:row>
      <xdr:rowOff>160232</xdr:rowOff>
    </xdr:to>
    <xdr:sp macro="" textlink="">
      <xdr:nvSpPr>
        <xdr:cNvPr id="476" name="楕円 475"/>
        <xdr:cNvSpPr/>
      </xdr:nvSpPr>
      <xdr:spPr>
        <a:xfrm>
          <a:off x="15240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145009</xdr:rowOff>
    </xdr:from>
    <xdr:ext cx="762000" cy="259045"/>
    <xdr:sp macro="" textlink="">
      <xdr:nvSpPr>
        <xdr:cNvPr id="477" name="テキスト ボックス 476"/>
        <xdr:cNvSpPr txBox="1"/>
      </xdr:nvSpPr>
      <xdr:spPr>
        <a:xfrm>
          <a:off x="14909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35983</xdr:rowOff>
    </xdr:from>
    <xdr:to>
      <xdr:col>68</xdr:col>
      <xdr:colOff>203200</xdr:colOff>
      <xdr:row>22</xdr:row>
      <xdr:rowOff>137583</xdr:rowOff>
    </xdr:to>
    <xdr:sp macro="" textlink="">
      <xdr:nvSpPr>
        <xdr:cNvPr id="478" name="楕円 477"/>
        <xdr:cNvSpPr/>
      </xdr:nvSpPr>
      <xdr:spPr>
        <a:xfrm>
          <a:off x="14351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122360</xdr:rowOff>
    </xdr:from>
    <xdr:ext cx="762000" cy="259045"/>
    <xdr:sp macro="" textlink="">
      <xdr:nvSpPr>
        <xdr:cNvPr id="479" name="テキスト ボックス 478"/>
        <xdr:cNvSpPr txBox="1"/>
      </xdr:nvSpPr>
      <xdr:spPr>
        <a:xfrm>
          <a:off x="14020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135572</xdr:rowOff>
    </xdr:from>
    <xdr:to>
      <xdr:col>64</xdr:col>
      <xdr:colOff>152400</xdr:colOff>
      <xdr:row>21</xdr:row>
      <xdr:rowOff>65722</xdr:rowOff>
    </xdr:to>
    <xdr:sp macro="" textlink="">
      <xdr:nvSpPr>
        <xdr:cNvPr id="480" name="楕円 479"/>
        <xdr:cNvSpPr/>
      </xdr:nvSpPr>
      <xdr:spPr>
        <a:xfrm>
          <a:off x="13462000" y="35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50499</xdr:rowOff>
    </xdr:from>
    <xdr:ext cx="762000" cy="259045"/>
    <xdr:sp macro="" textlink="">
      <xdr:nvSpPr>
        <xdr:cNvPr id="481" name="テキスト ボックス 480"/>
        <xdr:cNvSpPr txBox="1"/>
      </xdr:nvSpPr>
      <xdr:spPr>
        <a:xfrm>
          <a:off x="13131800" y="36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経費一般財源等の額としては前年度と比べて，退職手当組合負担金等により，４８百万円の増，経常収支比率は１．６ポイント増の２５．９％と類似団体平均を上回っている。今後は，八千代町定員適正化計画の見直しを行い令和４年度から始まる定年延長を見据え、新規採用職員を抑制し現状の職員数を維持しながら適正な定員管理に努める。また，時間外勤務の縮減やテレワークの導入など働き方改革の推進を行い，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39</xdr:row>
      <xdr:rowOff>88900</xdr:rowOff>
    </xdr:to>
    <xdr:cxnSp macro="">
      <xdr:nvCxnSpPr>
        <xdr:cNvPr id="66" name="直線コネクタ 65"/>
        <xdr:cNvCxnSpPr/>
      </xdr:nvCxnSpPr>
      <xdr:spPr>
        <a:xfrm>
          <a:off x="3987800" y="6470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146050</xdr:rowOff>
    </xdr:from>
    <xdr:to>
      <xdr:col>19</xdr:col>
      <xdr:colOff>187325</xdr:colOff>
      <xdr:row>37</xdr:row>
      <xdr:rowOff>127000</xdr:rowOff>
    </xdr:to>
    <xdr:cxnSp macro="">
      <xdr:nvCxnSpPr>
        <xdr:cNvPr id="69" name="直線コネクタ 68"/>
        <xdr:cNvCxnSpPr/>
      </xdr:nvCxnSpPr>
      <xdr:spPr>
        <a:xfrm>
          <a:off x="3098800" y="631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1" name="テキスト ボックス 70"/>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146050</xdr:rowOff>
    </xdr:to>
    <xdr:cxnSp macro="">
      <xdr:nvCxnSpPr>
        <xdr:cNvPr id="72" name="直線コネクタ 71"/>
        <xdr:cNvCxnSpPr/>
      </xdr:nvCxnSpPr>
      <xdr:spPr>
        <a:xfrm>
          <a:off x="2209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29227</xdr:rowOff>
    </xdr:from>
    <xdr:ext cx="762000" cy="259045"/>
    <xdr:sp macro="" textlink="">
      <xdr:nvSpPr>
        <xdr:cNvPr id="74" name="テキスト ボックス 73"/>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69850</xdr:rowOff>
    </xdr:to>
    <xdr:cxnSp macro="">
      <xdr:nvCxnSpPr>
        <xdr:cNvPr id="75" name="直線コネクタ 74"/>
        <xdr:cNvCxnSpPr/>
      </xdr:nvCxnSpPr>
      <xdr:spPr>
        <a:xfrm flipV="1">
          <a:off x="1320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77" name="テキスト ボックス 76"/>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38100</xdr:rowOff>
    </xdr:from>
    <xdr:to>
      <xdr:col>24</xdr:col>
      <xdr:colOff>76200</xdr:colOff>
      <xdr:row>39</xdr:row>
      <xdr:rowOff>139700</xdr:rowOff>
    </xdr:to>
    <xdr:sp macro="" textlink="">
      <xdr:nvSpPr>
        <xdr:cNvPr id="85" name="楕円 84"/>
        <xdr:cNvSpPr/>
      </xdr:nvSpPr>
      <xdr:spPr>
        <a:xfrm>
          <a:off x="4775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10177</xdr:rowOff>
    </xdr:from>
    <xdr:ext cx="762000" cy="259045"/>
    <xdr:sp macro="" textlink="">
      <xdr:nvSpPr>
        <xdr:cNvPr id="86" name="人件費該当値テキスト"/>
        <xdr:cNvSpPr txBox="1"/>
      </xdr:nvSpPr>
      <xdr:spPr>
        <a:xfrm>
          <a:off x="4914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76200</xdr:rowOff>
    </xdr:from>
    <xdr:to>
      <xdr:col>20</xdr:col>
      <xdr:colOff>38100</xdr:colOff>
      <xdr:row>38</xdr:row>
      <xdr:rowOff>6350</xdr:rowOff>
    </xdr:to>
    <xdr:sp macro="" textlink="">
      <xdr:nvSpPr>
        <xdr:cNvPr id="87" name="楕円 86"/>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88" name="テキスト ボックス 87"/>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9" name="楕円 88"/>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35577</xdr:rowOff>
    </xdr:from>
    <xdr:ext cx="762000" cy="259045"/>
    <xdr:sp macro="" textlink="">
      <xdr:nvSpPr>
        <xdr:cNvPr id="90" name="テキスト ボックス 89"/>
        <xdr:cNvSpPr txBox="1"/>
      </xdr:nvSpPr>
      <xdr:spPr>
        <a:xfrm>
          <a:off x="2717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130827</xdr:rowOff>
    </xdr:from>
    <xdr:ext cx="762000" cy="259045"/>
    <xdr:sp macro="" textlink="">
      <xdr:nvSpPr>
        <xdr:cNvPr id="94" name="テキスト ボックス 93"/>
        <xdr:cNvSpPr txBox="1"/>
      </xdr:nvSpPr>
      <xdr:spPr>
        <a:xfrm>
          <a:off x="939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１．０ポイント上昇し，１６．２％となっており，類似団体平均を上回っている。令和元年度は前年度と比較すると，主に備品購入費や委託料が増加している。今後は委託料について，委託内容の見直しや長期契約を検討することなどにより委託金額の削減に努める。また，受益者負担の原則にたち各公共施設の使用料の見直しを行うとともに，ホームページ等の広告料拡充も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110672</xdr:rowOff>
    </xdr:from>
    <xdr:to>
      <xdr:col>82</xdr:col>
      <xdr:colOff>107950</xdr:colOff>
      <xdr:row>22</xdr:row>
      <xdr:rowOff>94343</xdr:rowOff>
    </xdr:to>
    <xdr:cxnSp macro="">
      <xdr:nvCxnSpPr>
        <xdr:cNvPr id="129" name="直線コネクタ 128"/>
        <xdr:cNvCxnSpPr/>
      </xdr:nvCxnSpPr>
      <xdr:spPr>
        <a:xfrm>
          <a:off x="15671800" y="35396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20</xdr:row>
      <xdr:rowOff>110672</xdr:rowOff>
    </xdr:to>
    <xdr:cxnSp macro="">
      <xdr:nvCxnSpPr>
        <xdr:cNvPr id="132" name="直線コネクタ 131"/>
        <xdr:cNvCxnSpPr/>
      </xdr:nvCxnSpPr>
      <xdr:spPr>
        <a:xfrm>
          <a:off x="14782800" y="3082471"/>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6" name="フローチャート: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167821</xdr:rowOff>
    </xdr:to>
    <xdr:cxnSp macro="">
      <xdr:nvCxnSpPr>
        <xdr:cNvPr id="138" name="直線コネクタ 137"/>
        <xdr:cNvCxnSpPr/>
      </xdr:nvCxnSpPr>
      <xdr:spPr>
        <a:xfrm>
          <a:off x="13004800" y="28865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2721</xdr:rowOff>
    </xdr:from>
    <xdr:to>
      <xdr:col>69</xdr:col>
      <xdr:colOff>142875</xdr:colOff>
      <xdr:row>15</xdr:row>
      <xdr:rowOff>104321</xdr:rowOff>
    </xdr:to>
    <xdr:sp macro="" textlink="">
      <xdr:nvSpPr>
        <xdr:cNvPr id="139" name="フローチャート: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41" name="フローチャート: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43543</xdr:rowOff>
    </xdr:from>
    <xdr:to>
      <xdr:col>82</xdr:col>
      <xdr:colOff>158750</xdr:colOff>
      <xdr:row>22</xdr:row>
      <xdr:rowOff>145143</xdr:rowOff>
    </xdr:to>
    <xdr:sp macro="" textlink="">
      <xdr:nvSpPr>
        <xdr:cNvPr id="148" name="楕円 147"/>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123570</xdr:rowOff>
    </xdr:from>
    <xdr:ext cx="762000" cy="259045"/>
    <xdr:sp macro="" textlink="">
      <xdr:nvSpPr>
        <xdr:cNvPr id="149"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経費一般財源等の額としては前年度から２２百万円減少し，経常収支比率は前年度に比べて０．２ポイント減の９．８％となったが，以前として類似団体平均を上回っている。社会福祉費・障害者自立支援給付費が毎年増加していることや，幼児教育無償化の影響などから，今後も増加していくものと考えられるため，適切な補助制度の活用等により，町財政への負担軽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24130</xdr:rowOff>
    </xdr:to>
    <xdr:cxnSp macro="">
      <xdr:nvCxnSpPr>
        <xdr:cNvPr id="183" name="直線コネクタ 182"/>
        <xdr:cNvCxnSpPr/>
      </xdr:nvCxnSpPr>
      <xdr:spPr>
        <a:xfrm flipV="1">
          <a:off x="4826000" y="90424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24130</xdr:rowOff>
    </xdr:from>
    <xdr:to>
      <xdr:col>24</xdr:col>
      <xdr:colOff>25400</xdr:colOff>
      <xdr:row>61</xdr:row>
      <xdr:rowOff>69850</xdr:rowOff>
    </xdr:to>
    <xdr:cxnSp macro="">
      <xdr:nvCxnSpPr>
        <xdr:cNvPr id="188" name="直線コネクタ 187"/>
        <xdr:cNvCxnSpPr/>
      </xdr:nvCxnSpPr>
      <xdr:spPr>
        <a:xfrm flipV="1">
          <a:off x="3987800" y="10482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9"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0" name="フローチャート: 判断 189"/>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61</xdr:row>
      <xdr:rowOff>69850</xdr:rowOff>
    </xdr:to>
    <xdr:cxnSp macro="">
      <xdr:nvCxnSpPr>
        <xdr:cNvPr id="191" name="直線コネクタ 190"/>
        <xdr:cNvCxnSpPr/>
      </xdr:nvCxnSpPr>
      <xdr:spPr>
        <a:xfrm>
          <a:off x="3098800" y="9408160"/>
          <a:ext cx="889000" cy="11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149860</xdr:rowOff>
    </xdr:to>
    <xdr:cxnSp macro="">
      <xdr:nvCxnSpPr>
        <xdr:cNvPr id="194" name="直線コネクタ 193"/>
        <xdr:cNvCxnSpPr/>
      </xdr:nvCxnSpPr>
      <xdr:spPr>
        <a:xfrm>
          <a:off x="2209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5" name="フローチャート: 判断 194"/>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6" name="テキスト ボックス 195"/>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149860</xdr:rowOff>
    </xdr:to>
    <xdr:cxnSp macro="">
      <xdr:nvCxnSpPr>
        <xdr:cNvPr id="197" name="直線コネクタ 196"/>
        <xdr:cNvCxnSpPr/>
      </xdr:nvCxnSpPr>
      <xdr:spPr>
        <a:xfrm>
          <a:off x="1320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8" name="フローチャート: 判断 197"/>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9" name="テキスト ボックス 198"/>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201" name="テキスト ボックス 200"/>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144780</xdr:rowOff>
    </xdr:from>
    <xdr:to>
      <xdr:col>24</xdr:col>
      <xdr:colOff>76200</xdr:colOff>
      <xdr:row>61</xdr:row>
      <xdr:rowOff>74930</xdr:rowOff>
    </xdr:to>
    <xdr:sp macro="" textlink="">
      <xdr:nvSpPr>
        <xdr:cNvPr id="207" name="楕円 206"/>
        <xdr:cNvSpPr/>
      </xdr:nvSpPr>
      <xdr:spPr>
        <a:xfrm>
          <a:off x="4775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53357</xdr:rowOff>
    </xdr:from>
    <xdr:ext cx="762000" cy="259045"/>
    <xdr:sp macro="" textlink="">
      <xdr:nvSpPr>
        <xdr:cNvPr id="208" name="扶助費該当値テキスト"/>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に比べて０．７ポイント上昇し，類似団体平均を５．６ポイント上回っており，近年上昇傾向にある。要因としては，特別会計等への繰出金における経常経費充当一般財源等の額が増加していることが考えられる。特別会計においては，独立採算の原則に立ち返り，歳出に見合った保険料等の適正化を図ることや，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4" name="直線コネクタ 243"/>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5"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6" name="直線コネクタ 245"/>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7"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8" name="直線コネクタ 247"/>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57150</xdr:rowOff>
    </xdr:from>
    <xdr:to>
      <xdr:col>82</xdr:col>
      <xdr:colOff>107950</xdr:colOff>
      <xdr:row>61</xdr:row>
      <xdr:rowOff>146050</xdr:rowOff>
    </xdr:to>
    <xdr:cxnSp macro="">
      <xdr:nvCxnSpPr>
        <xdr:cNvPr id="249" name="直線コネクタ 248"/>
        <xdr:cNvCxnSpPr/>
      </xdr:nvCxnSpPr>
      <xdr:spPr>
        <a:xfrm>
          <a:off x="15671800" y="1051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51" name="フローチャート: 判断 250"/>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61</xdr:row>
      <xdr:rowOff>57150</xdr:rowOff>
    </xdr:to>
    <xdr:cxnSp macro="">
      <xdr:nvCxnSpPr>
        <xdr:cNvPr id="252" name="直線コネクタ 251"/>
        <xdr:cNvCxnSpPr/>
      </xdr:nvCxnSpPr>
      <xdr:spPr>
        <a:xfrm>
          <a:off x="14782800" y="1024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3" name="フローチャート: 判断 252"/>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133350</xdr:rowOff>
    </xdr:to>
    <xdr:cxnSp macro="">
      <xdr:nvCxnSpPr>
        <xdr:cNvPr id="255" name="直線コネクタ 254"/>
        <xdr:cNvCxnSpPr/>
      </xdr:nvCxnSpPr>
      <xdr:spPr>
        <a:xfrm>
          <a:off x="13893800" y="1016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44450</xdr:rowOff>
    </xdr:to>
    <xdr:cxnSp macro="">
      <xdr:nvCxnSpPr>
        <xdr:cNvPr id="258" name="直線コネクタ 257"/>
        <xdr:cNvCxnSpPr/>
      </xdr:nvCxnSpPr>
      <xdr:spPr>
        <a:xfrm>
          <a:off x="13004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1" name="フローチャート: 判断 260"/>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2" name="テキスト ボックス 261"/>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95250</xdr:rowOff>
    </xdr:from>
    <xdr:to>
      <xdr:col>82</xdr:col>
      <xdr:colOff>158750</xdr:colOff>
      <xdr:row>62</xdr:row>
      <xdr:rowOff>25400</xdr:rowOff>
    </xdr:to>
    <xdr:sp macro="" textlink="">
      <xdr:nvSpPr>
        <xdr:cNvPr id="268" name="楕円 267"/>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3827</xdr:rowOff>
    </xdr:from>
    <xdr:ext cx="762000" cy="259045"/>
    <xdr:sp macro="" textlink="">
      <xdr:nvSpPr>
        <xdr:cNvPr id="269"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2" name="楕円 271"/>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3" name="テキスト ボックス 272"/>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5" name="テキスト ボックス 274"/>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6" name="楕円 275"/>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7" name="テキスト ボックス 276"/>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おける経常経費一般財源等の額としては前年度と比べて，県市町村共同システム整備運営協議会負担金等により５５百万円増，経常収支比率は１．５ポイント増の，１３．８％となっている。比率としては，ほぼ類似団体平均並みの数値とな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a:t>
          </a:r>
          <a:r>
            <a:rPr kumimoji="1" lang="ja-JP" altLang="en-US" sz="1300">
              <a:latin typeface="ＭＳ Ｐゴシック" panose="020B0600070205080204" pitchFamily="50" charset="-128"/>
              <a:ea typeface="ＭＳ Ｐゴシック" panose="020B0600070205080204" pitchFamily="50" charset="-128"/>
            </a:rPr>
            <a:t>軽減に努める。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7" name="直線コネクタ 306"/>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8"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9" name="直線コネクタ 308"/>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37</xdr:row>
      <xdr:rowOff>102507</xdr:rowOff>
    </xdr:to>
    <xdr:cxnSp macro="">
      <xdr:nvCxnSpPr>
        <xdr:cNvPr id="312" name="直線コネクタ 311"/>
        <xdr:cNvCxnSpPr/>
      </xdr:nvCxnSpPr>
      <xdr:spPr>
        <a:xfrm>
          <a:off x="15671800" y="6282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13"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4" name="フローチャート: 判断 313"/>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39</xdr:row>
      <xdr:rowOff>53522</xdr:rowOff>
    </xdr:to>
    <xdr:cxnSp macro="">
      <xdr:nvCxnSpPr>
        <xdr:cNvPr id="315" name="直線コネクタ 314"/>
        <xdr:cNvCxnSpPr/>
      </xdr:nvCxnSpPr>
      <xdr:spPr>
        <a:xfrm flipV="1">
          <a:off x="14782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6" name="フローチャート: 判断 315"/>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7" name="テキスト ボックス 316"/>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53522</xdr:rowOff>
    </xdr:to>
    <xdr:cxnSp macro="">
      <xdr:nvCxnSpPr>
        <xdr:cNvPr id="318" name="直線コネクタ 317"/>
        <xdr:cNvCxnSpPr/>
      </xdr:nvCxnSpPr>
      <xdr:spPr>
        <a:xfrm>
          <a:off x="13893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9" name="フローチャート: 判断 318"/>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163484</xdr:rowOff>
    </xdr:from>
    <xdr:ext cx="762000" cy="259045"/>
    <xdr:sp macro="" textlink="">
      <xdr:nvSpPr>
        <xdr:cNvPr id="320" name="テキスト ボックス 319"/>
        <xdr:cNvSpPr txBox="1"/>
      </xdr:nvSpPr>
      <xdr:spPr>
        <a:xfrm>
          <a:off x="14401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20865</xdr:rowOff>
    </xdr:from>
    <xdr:to>
      <xdr:col>69</xdr:col>
      <xdr:colOff>92075</xdr:colOff>
      <xdr:row>39</xdr:row>
      <xdr:rowOff>53522</xdr:rowOff>
    </xdr:to>
    <xdr:cxnSp macro="">
      <xdr:nvCxnSpPr>
        <xdr:cNvPr id="321" name="直線コネクタ 320"/>
        <xdr:cNvCxnSpPr/>
      </xdr:nvCxnSpPr>
      <xdr:spPr>
        <a:xfrm>
          <a:off x="13004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2" name="フローチャート: 判断 321"/>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163484</xdr:rowOff>
    </xdr:from>
    <xdr:ext cx="762000" cy="259045"/>
    <xdr:sp macro="" textlink="">
      <xdr:nvSpPr>
        <xdr:cNvPr id="323" name="テキスト ボックス 322"/>
        <xdr:cNvSpPr txBox="1"/>
      </xdr:nvSpPr>
      <xdr:spPr>
        <a:xfrm>
          <a:off x="13512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4" name="フローチャート: 判断 323"/>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30134</xdr:rowOff>
    </xdr:from>
    <xdr:ext cx="762000" cy="259045"/>
    <xdr:sp macro="" textlink="">
      <xdr:nvSpPr>
        <xdr:cNvPr id="325" name="テキスト ボックス 324"/>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31" name="楕円 330"/>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23784</xdr:rowOff>
    </xdr:from>
    <xdr:ext cx="762000" cy="259045"/>
    <xdr:sp macro="" textlink="">
      <xdr:nvSpPr>
        <xdr:cNvPr id="332"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3" name="楕円 332"/>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34" name="テキスト ボックス 333"/>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5" name="楕円 334"/>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6" name="テキスト ボックス 335"/>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37" name="楕円 336"/>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38" name="テキスト ボックス 337"/>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39" name="楕円 338"/>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40" name="テキスト ボックス 339"/>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おける経常経費一般財源等の額としては前年度から５百万円減少したものの，分子である経常一般財源の額も減少したため，経常収支比率は前年度から０．２ポイント上昇し，１２．１％となった。過去からの地方債発行の抑制等により，公債費に係る経常収支比率は類似団体</a:t>
          </a:r>
          <a:r>
            <a:rPr kumimoji="1" lang="ja-JP" altLang="en-US" sz="1200">
              <a:latin typeface="ＭＳ Ｐゴシック" panose="020B0600070205080204" pitchFamily="50" charset="-128"/>
              <a:ea typeface="ＭＳ Ｐゴシック" panose="020B0600070205080204" pitchFamily="50" charset="-128"/>
            </a:rPr>
            <a:t>平均を大きく下回っており，令和元年度決算で類似団体平均と比較すると９．２ポイント低くなっている。今後は中学校校舎建設事業及び給食センター施設更新事業に伴い発行する地方債の元利金償還開始等により公債費は増加することが考えられる。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69850</xdr:rowOff>
    </xdr:from>
    <xdr:to>
      <xdr:col>26</xdr:col>
      <xdr:colOff>184150</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12700</xdr:rowOff>
    </xdr:from>
    <xdr:to>
      <xdr:col>26</xdr:col>
      <xdr:colOff>184150</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127000</xdr:rowOff>
    </xdr:from>
    <xdr:to>
      <xdr:col>26</xdr:col>
      <xdr:colOff>184150</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69850</xdr:rowOff>
    </xdr:from>
    <xdr:to>
      <xdr:col>26</xdr:col>
      <xdr:colOff>184150</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22225</xdr:rowOff>
    </xdr:from>
    <xdr:to>
      <xdr:col>24</xdr:col>
      <xdr:colOff>25400</xdr:colOff>
      <xdr:row>81</xdr:row>
      <xdr:rowOff>60325</xdr:rowOff>
    </xdr:to>
    <xdr:cxnSp macro="">
      <xdr:nvCxnSpPr>
        <xdr:cNvPr id="372" name="直線コネクタ 371"/>
        <xdr:cNvCxnSpPr/>
      </xdr:nvCxnSpPr>
      <xdr:spPr>
        <a:xfrm flipV="1">
          <a:off x="4826000" y="127095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32402</xdr:rowOff>
    </xdr:from>
    <xdr:ext cx="762000" cy="259045"/>
    <xdr:sp macro="" textlink="">
      <xdr:nvSpPr>
        <xdr:cNvPr id="373" name="公債費最小値テキスト"/>
        <xdr:cNvSpPr txBox="1"/>
      </xdr:nvSpPr>
      <xdr:spPr>
        <a:xfrm>
          <a:off x="4914900" y="1391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60325</xdr:rowOff>
    </xdr:from>
    <xdr:to>
      <xdr:col>24</xdr:col>
      <xdr:colOff>114300</xdr:colOff>
      <xdr:row>81</xdr:row>
      <xdr:rowOff>60325</xdr:rowOff>
    </xdr:to>
    <xdr:cxnSp macro="">
      <xdr:nvCxnSpPr>
        <xdr:cNvPr id="374" name="直線コネクタ 373"/>
        <xdr:cNvCxnSpPr/>
      </xdr:nvCxnSpPr>
      <xdr:spPr>
        <a:xfrm>
          <a:off x="4737100" y="1394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108602</xdr:rowOff>
    </xdr:from>
    <xdr:ext cx="762000" cy="259045"/>
    <xdr:sp macro="" textlink="">
      <xdr:nvSpPr>
        <xdr:cNvPr id="375" name="公債費最大値テキスト"/>
        <xdr:cNvSpPr txBox="1"/>
      </xdr:nvSpPr>
      <xdr:spPr>
        <a:xfrm>
          <a:off x="4914900" y="124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22225</xdr:rowOff>
    </xdr:from>
    <xdr:to>
      <xdr:col>24</xdr:col>
      <xdr:colOff>114300</xdr:colOff>
      <xdr:row>74</xdr:row>
      <xdr:rowOff>22225</xdr:rowOff>
    </xdr:to>
    <xdr:cxnSp macro="">
      <xdr:nvCxnSpPr>
        <xdr:cNvPr id="376" name="直線コネクタ 375"/>
        <xdr:cNvCxnSpPr/>
      </xdr:nvCxnSpPr>
      <xdr:spPr>
        <a:xfrm>
          <a:off x="4737100" y="1270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3175</xdr:rowOff>
    </xdr:from>
    <xdr:to>
      <xdr:col>24</xdr:col>
      <xdr:colOff>25400</xdr:colOff>
      <xdr:row>74</xdr:row>
      <xdr:rowOff>22225</xdr:rowOff>
    </xdr:to>
    <xdr:cxnSp macro="">
      <xdr:nvCxnSpPr>
        <xdr:cNvPr id="377" name="直線コネクタ 376"/>
        <xdr:cNvCxnSpPr/>
      </xdr:nvCxnSpPr>
      <xdr:spPr>
        <a:xfrm>
          <a:off x="3987800" y="12690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134002</xdr:rowOff>
    </xdr:from>
    <xdr:ext cx="762000" cy="259045"/>
    <xdr:sp macro="" textlink="">
      <xdr:nvSpPr>
        <xdr:cNvPr id="378" name="公債費平均値テキスト"/>
        <xdr:cNvSpPr txBox="1"/>
      </xdr:nvSpPr>
      <xdr:spPr>
        <a:xfrm>
          <a:off x="4914900" y="1350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161925</xdr:rowOff>
    </xdr:from>
    <xdr:to>
      <xdr:col>24</xdr:col>
      <xdr:colOff>76200</xdr:colOff>
      <xdr:row>79</xdr:row>
      <xdr:rowOff>92075</xdr:rowOff>
    </xdr:to>
    <xdr:sp macro="" textlink="">
      <xdr:nvSpPr>
        <xdr:cNvPr id="379" name="フローチャート: 判断 378"/>
        <xdr:cNvSpPr/>
      </xdr:nvSpPr>
      <xdr:spPr>
        <a:xfrm>
          <a:off x="47752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98425</xdr:rowOff>
    </xdr:from>
    <xdr:to>
      <xdr:col>19</xdr:col>
      <xdr:colOff>187325</xdr:colOff>
      <xdr:row>74</xdr:row>
      <xdr:rowOff>3175</xdr:rowOff>
    </xdr:to>
    <xdr:cxnSp macro="">
      <xdr:nvCxnSpPr>
        <xdr:cNvPr id="380" name="直線コネクタ 379"/>
        <xdr:cNvCxnSpPr/>
      </xdr:nvCxnSpPr>
      <xdr:spPr>
        <a:xfrm>
          <a:off x="3098800" y="12614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142875</xdr:rowOff>
    </xdr:from>
    <xdr:to>
      <xdr:col>20</xdr:col>
      <xdr:colOff>38100</xdr:colOff>
      <xdr:row>79</xdr:row>
      <xdr:rowOff>73025</xdr:rowOff>
    </xdr:to>
    <xdr:sp macro="" textlink="">
      <xdr:nvSpPr>
        <xdr:cNvPr id="381" name="フローチャート: 判断 380"/>
        <xdr:cNvSpPr/>
      </xdr:nvSpPr>
      <xdr:spPr>
        <a:xfrm>
          <a:off x="3937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57802</xdr:rowOff>
    </xdr:from>
    <xdr:ext cx="736600" cy="259045"/>
    <xdr:sp macro="" textlink="">
      <xdr:nvSpPr>
        <xdr:cNvPr id="382" name="テキスト ボックス 381"/>
        <xdr:cNvSpPr txBox="1"/>
      </xdr:nvSpPr>
      <xdr:spPr>
        <a:xfrm>
          <a:off x="3606800" y="1360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73</xdr:row>
      <xdr:rowOff>98425</xdr:rowOff>
    </xdr:to>
    <xdr:cxnSp macro="">
      <xdr:nvCxnSpPr>
        <xdr:cNvPr id="383" name="直線コネクタ 382"/>
        <xdr:cNvCxnSpPr/>
      </xdr:nvCxnSpPr>
      <xdr:spPr>
        <a:xfrm>
          <a:off x="2209800" y="12604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84" name="フローチャート: 判断 383"/>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85" name="テキスト ボックス 384"/>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73</xdr:row>
      <xdr:rowOff>107950</xdr:rowOff>
    </xdr:to>
    <xdr:cxnSp macro="">
      <xdr:nvCxnSpPr>
        <xdr:cNvPr id="386" name="直線コネクタ 385"/>
        <xdr:cNvCxnSpPr/>
      </xdr:nvCxnSpPr>
      <xdr:spPr>
        <a:xfrm flipV="1">
          <a:off x="1320800" y="12604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87" name="フローチャート: 判断 386"/>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88" name="テキスト ボックス 387"/>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89" name="フローチャート: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0" name="テキスト ボックス 389"/>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142875</xdr:rowOff>
    </xdr:from>
    <xdr:to>
      <xdr:col>24</xdr:col>
      <xdr:colOff>76200</xdr:colOff>
      <xdr:row>74</xdr:row>
      <xdr:rowOff>73025</xdr:rowOff>
    </xdr:to>
    <xdr:sp macro="" textlink="">
      <xdr:nvSpPr>
        <xdr:cNvPr id="396" name="楕円 395"/>
        <xdr:cNvSpPr/>
      </xdr:nvSpPr>
      <xdr:spPr>
        <a:xfrm>
          <a:off x="47752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51452</xdr:rowOff>
    </xdr:from>
    <xdr:ext cx="762000" cy="259045"/>
    <xdr:sp macro="" textlink="">
      <xdr:nvSpPr>
        <xdr:cNvPr id="397" name="公債費該当値テキスト"/>
        <xdr:cNvSpPr txBox="1"/>
      </xdr:nvSpPr>
      <xdr:spPr>
        <a:xfrm>
          <a:off x="4914900" y="125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123825</xdr:rowOff>
    </xdr:from>
    <xdr:to>
      <xdr:col>20</xdr:col>
      <xdr:colOff>38100</xdr:colOff>
      <xdr:row>74</xdr:row>
      <xdr:rowOff>53975</xdr:rowOff>
    </xdr:to>
    <xdr:sp macro="" textlink="">
      <xdr:nvSpPr>
        <xdr:cNvPr id="398" name="楕円 397"/>
        <xdr:cNvSpPr/>
      </xdr:nvSpPr>
      <xdr:spPr>
        <a:xfrm>
          <a:off x="39370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64152</xdr:rowOff>
    </xdr:from>
    <xdr:ext cx="736600" cy="259045"/>
    <xdr:sp macro="" textlink="">
      <xdr:nvSpPr>
        <xdr:cNvPr id="399" name="テキスト ボックス 398"/>
        <xdr:cNvSpPr txBox="1"/>
      </xdr:nvSpPr>
      <xdr:spPr>
        <a:xfrm>
          <a:off x="3606800" y="1240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47625</xdr:rowOff>
    </xdr:from>
    <xdr:to>
      <xdr:col>15</xdr:col>
      <xdr:colOff>149225</xdr:colOff>
      <xdr:row>73</xdr:row>
      <xdr:rowOff>149225</xdr:rowOff>
    </xdr:to>
    <xdr:sp macro="" textlink="">
      <xdr:nvSpPr>
        <xdr:cNvPr id="400" name="楕円 399"/>
        <xdr:cNvSpPr/>
      </xdr:nvSpPr>
      <xdr:spPr>
        <a:xfrm>
          <a:off x="3048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159402</xdr:rowOff>
    </xdr:from>
    <xdr:ext cx="762000" cy="259045"/>
    <xdr:sp macro="" textlink="">
      <xdr:nvSpPr>
        <xdr:cNvPr id="401" name="テキスト ボックス 400"/>
        <xdr:cNvSpPr txBox="1"/>
      </xdr:nvSpPr>
      <xdr:spPr>
        <a:xfrm>
          <a:off x="2717800" y="123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57150</xdr:rowOff>
    </xdr:from>
    <xdr:to>
      <xdr:col>6</xdr:col>
      <xdr:colOff>171450</xdr:colOff>
      <xdr:row>73</xdr:row>
      <xdr:rowOff>158750</xdr:rowOff>
    </xdr:to>
    <xdr:sp macro="" textlink="">
      <xdr:nvSpPr>
        <xdr:cNvPr id="404" name="楕円 403"/>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168927</xdr:rowOff>
    </xdr:from>
    <xdr:ext cx="762000" cy="259045"/>
    <xdr:sp macro="" textlink="">
      <xdr:nvSpPr>
        <xdr:cNvPr id="405" name="テキスト ボックス 404"/>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に比べて４．６ポイント上昇し，人件費，物件費，扶助費などが類似団体を上回っていることから，類似団体平均と比較して高い状態にある。前年度と比較し経常経費充当一般財源等の額が扶助費と維持補修費を除く全ての区分において増加したことが要因として考えられる。今後も第６次総合計画に基づく徹底した経費削減を行い</a:t>
          </a:r>
          <a:r>
            <a:rPr kumimoji="1" lang="ja-JP" altLang="en-US" sz="1300">
              <a:solidFill>
                <a:schemeClr val="tx1"/>
              </a:solidFill>
              <a:latin typeface="ＭＳ Ｐゴシック" panose="020B0600070205080204" pitchFamily="50" charset="-128"/>
              <a:ea typeface="ＭＳ Ｐゴシック" panose="020B0600070205080204" pitchFamily="50" charset="-128"/>
            </a:rPr>
            <a:t>，歳出の抑制に努める。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31" name="直線コネクタ 430"/>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32"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33" name="直線コネクタ 432"/>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34" name="公債費以外最大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35" name="直線コネクタ 434"/>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80</xdr:row>
      <xdr:rowOff>90424</xdr:rowOff>
    </xdr:to>
    <xdr:cxnSp macro="">
      <xdr:nvCxnSpPr>
        <xdr:cNvPr id="436" name="直線コネクタ 435"/>
        <xdr:cNvCxnSpPr/>
      </xdr:nvCxnSpPr>
      <xdr:spPr>
        <a:xfrm>
          <a:off x="15671800" y="13596113"/>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7"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8" name="フローチャート: 判断 437"/>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51563</xdr:rowOff>
    </xdr:to>
    <xdr:cxnSp macro="">
      <xdr:nvCxnSpPr>
        <xdr:cNvPr id="439" name="直線コネクタ 438"/>
        <xdr:cNvCxnSpPr/>
      </xdr:nvCxnSpPr>
      <xdr:spPr>
        <a:xfrm>
          <a:off x="14782800" y="133675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40" name="フローチャート: 判断 439"/>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41" name="テキスト ボックス 440"/>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165863</xdr:rowOff>
    </xdr:to>
    <xdr:cxnSp macro="">
      <xdr:nvCxnSpPr>
        <xdr:cNvPr id="442" name="直線コネクタ 441"/>
        <xdr:cNvCxnSpPr/>
      </xdr:nvCxnSpPr>
      <xdr:spPr>
        <a:xfrm>
          <a:off x="13893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43" name="フローチャート: 判断 442"/>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44" name="テキスト ボックス 443"/>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106426</xdr:rowOff>
    </xdr:to>
    <xdr:cxnSp macro="">
      <xdr:nvCxnSpPr>
        <xdr:cNvPr id="445" name="直線コネクタ 444"/>
        <xdr:cNvCxnSpPr/>
      </xdr:nvCxnSpPr>
      <xdr:spPr>
        <a:xfrm>
          <a:off x="13004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6" name="フローチャート: 判断 445"/>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7" name="テキスト ボックス 446"/>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8" name="フローチャート: 判断 447"/>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9" name="テキスト ボックス 448"/>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55" name="楕円 454"/>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119651</xdr:rowOff>
    </xdr:from>
    <xdr:ext cx="762000" cy="259045"/>
    <xdr:sp macro="" textlink="">
      <xdr:nvSpPr>
        <xdr:cNvPr id="456" name="公債費以外該当値テキスト"/>
        <xdr:cNvSpPr txBox="1"/>
      </xdr:nvSpPr>
      <xdr:spPr>
        <a:xfrm>
          <a:off x="16598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7" name="楕円 456"/>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8" name="テキスト ボックス 457"/>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9" name="楕円 458"/>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60" name="テキスト ボックス 459"/>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61" name="楕円 460"/>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62" name="テキスト ボックス 461"/>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63" name="楕円 462"/>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64" name="テキスト ボックス 463"/>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171049</xdr:rowOff>
    </xdr:from>
    <xdr:to>
      <xdr:col>29</xdr:col>
      <xdr:colOff>127000</xdr:colOff>
      <xdr:row>19</xdr:row>
      <xdr:rowOff>23455</xdr:rowOff>
    </xdr:to>
    <xdr:cxnSp macro="">
      <xdr:nvCxnSpPr>
        <xdr:cNvPr id="47" name="直線コネクタ 46"/>
        <xdr:cNvCxnSpPr/>
      </xdr:nvCxnSpPr>
      <xdr:spPr bwMode="auto">
        <a:xfrm flipV="1">
          <a:off x="5651500" y="2104624"/>
          <a:ext cx="0" cy="1224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33632</xdr:rowOff>
    </xdr:from>
    <xdr:ext cx="762000" cy="259045"/>
    <xdr:sp macro="" textlink="">
      <xdr:nvSpPr>
        <xdr:cNvPr id="48" name="人口1人当たり決算額の推移最小値テキスト130"/>
        <xdr:cNvSpPr txBox="1"/>
      </xdr:nvSpPr>
      <xdr:spPr>
        <a:xfrm>
          <a:off x="5740400" y="333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23455</xdr:rowOff>
    </xdr:from>
    <xdr:to>
      <xdr:col>30</xdr:col>
      <xdr:colOff>25400</xdr:colOff>
      <xdr:row>19</xdr:row>
      <xdr:rowOff>23455</xdr:rowOff>
    </xdr:to>
    <xdr:cxnSp macro="">
      <xdr:nvCxnSpPr>
        <xdr:cNvPr id="49" name="直線コネクタ 48"/>
        <xdr:cNvCxnSpPr/>
      </xdr:nvCxnSpPr>
      <xdr:spPr bwMode="auto">
        <a:xfrm>
          <a:off x="5562600" y="3328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85976</xdr:rowOff>
    </xdr:from>
    <xdr:ext cx="762000" cy="259045"/>
    <xdr:sp macro="" textlink="">
      <xdr:nvSpPr>
        <xdr:cNvPr id="50" name="人口1人当たり決算額の推移最大値テキスト130"/>
        <xdr:cNvSpPr txBox="1"/>
      </xdr:nvSpPr>
      <xdr:spPr>
        <a:xfrm>
          <a:off x="5740400" y="184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171049</xdr:rowOff>
    </xdr:from>
    <xdr:to>
      <xdr:col>30</xdr:col>
      <xdr:colOff>25400</xdr:colOff>
      <xdr:row>11</xdr:row>
      <xdr:rowOff>171049</xdr:rowOff>
    </xdr:to>
    <xdr:cxnSp macro="">
      <xdr:nvCxnSpPr>
        <xdr:cNvPr id="51" name="直線コネクタ 50"/>
        <xdr:cNvCxnSpPr/>
      </xdr:nvCxnSpPr>
      <xdr:spPr bwMode="auto">
        <a:xfrm>
          <a:off x="5562600" y="2104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23455</xdr:rowOff>
    </xdr:from>
    <xdr:to>
      <xdr:col>29</xdr:col>
      <xdr:colOff>127000</xdr:colOff>
      <xdr:row>19</xdr:row>
      <xdr:rowOff>57206</xdr:rowOff>
    </xdr:to>
    <xdr:cxnSp macro="">
      <xdr:nvCxnSpPr>
        <xdr:cNvPr id="52" name="直線コネクタ 51"/>
        <xdr:cNvCxnSpPr/>
      </xdr:nvCxnSpPr>
      <xdr:spPr bwMode="auto">
        <a:xfrm flipV="1">
          <a:off x="5003800" y="3328630"/>
          <a:ext cx="647700" cy="3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12303</xdr:rowOff>
    </xdr:from>
    <xdr:ext cx="762000" cy="259045"/>
    <xdr:sp macro="" textlink="">
      <xdr:nvSpPr>
        <xdr:cNvPr id="53" name="人口1人当たり決算額の推移平均値テキスト130"/>
        <xdr:cNvSpPr txBox="1"/>
      </xdr:nvSpPr>
      <xdr:spPr>
        <a:xfrm>
          <a:off x="5740400" y="2460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167226</xdr:rowOff>
    </xdr:from>
    <xdr:to>
      <xdr:col>29</xdr:col>
      <xdr:colOff>177800</xdr:colOff>
      <xdr:row>15</xdr:row>
      <xdr:rowOff>97376</xdr:rowOff>
    </xdr:to>
    <xdr:sp macro="" textlink="">
      <xdr:nvSpPr>
        <xdr:cNvPr id="54" name="フローチャート: 判断 53"/>
        <xdr:cNvSpPr/>
      </xdr:nvSpPr>
      <xdr:spPr bwMode="auto">
        <a:xfrm>
          <a:off x="5600700" y="2615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57206</xdr:rowOff>
    </xdr:from>
    <xdr:to>
      <xdr:col>26</xdr:col>
      <xdr:colOff>50800</xdr:colOff>
      <xdr:row>19</xdr:row>
      <xdr:rowOff>109360</xdr:rowOff>
    </xdr:to>
    <xdr:cxnSp macro="">
      <xdr:nvCxnSpPr>
        <xdr:cNvPr id="55" name="直線コネクタ 54"/>
        <xdr:cNvCxnSpPr/>
      </xdr:nvCxnSpPr>
      <xdr:spPr bwMode="auto">
        <a:xfrm flipV="1">
          <a:off x="4305300" y="3362381"/>
          <a:ext cx="698500" cy="5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32630</xdr:rowOff>
    </xdr:from>
    <xdr:to>
      <xdr:col>26</xdr:col>
      <xdr:colOff>101600</xdr:colOff>
      <xdr:row>15</xdr:row>
      <xdr:rowOff>134230</xdr:rowOff>
    </xdr:to>
    <xdr:sp macro="" textlink="">
      <xdr:nvSpPr>
        <xdr:cNvPr id="56" name="フローチャート: 判断 55"/>
        <xdr:cNvSpPr/>
      </xdr:nvSpPr>
      <xdr:spPr bwMode="auto">
        <a:xfrm>
          <a:off x="4953000" y="2652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144407</xdr:rowOff>
    </xdr:from>
    <xdr:ext cx="736600" cy="259045"/>
    <xdr:sp macro="" textlink="">
      <xdr:nvSpPr>
        <xdr:cNvPr id="57" name="テキスト ボックス 56"/>
        <xdr:cNvSpPr txBox="1"/>
      </xdr:nvSpPr>
      <xdr:spPr>
        <a:xfrm>
          <a:off x="4622800" y="242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109360</xdr:rowOff>
    </xdr:from>
    <xdr:to>
      <xdr:col>22</xdr:col>
      <xdr:colOff>114300</xdr:colOff>
      <xdr:row>19</xdr:row>
      <xdr:rowOff>154655</xdr:rowOff>
    </xdr:to>
    <xdr:cxnSp macro="">
      <xdr:nvCxnSpPr>
        <xdr:cNvPr id="58" name="直線コネクタ 57"/>
        <xdr:cNvCxnSpPr/>
      </xdr:nvCxnSpPr>
      <xdr:spPr bwMode="auto">
        <a:xfrm flipV="1">
          <a:off x="3606800" y="3414535"/>
          <a:ext cx="698500" cy="4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72308</xdr:rowOff>
    </xdr:from>
    <xdr:to>
      <xdr:col>22</xdr:col>
      <xdr:colOff>165100</xdr:colOff>
      <xdr:row>16</xdr:row>
      <xdr:rowOff>2458</xdr:rowOff>
    </xdr:to>
    <xdr:sp macro="" textlink="">
      <xdr:nvSpPr>
        <xdr:cNvPr id="59" name="フローチャート: 判断 58"/>
        <xdr:cNvSpPr/>
      </xdr:nvSpPr>
      <xdr:spPr bwMode="auto">
        <a:xfrm>
          <a:off x="42545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12635</xdr:rowOff>
    </xdr:from>
    <xdr:ext cx="762000" cy="259045"/>
    <xdr:sp macro="" textlink="">
      <xdr:nvSpPr>
        <xdr:cNvPr id="60" name="テキスト ボックス 59"/>
        <xdr:cNvSpPr txBox="1"/>
      </xdr:nvSpPr>
      <xdr:spPr>
        <a:xfrm>
          <a:off x="3924300" y="24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154655</xdr:rowOff>
    </xdr:from>
    <xdr:to>
      <xdr:col>18</xdr:col>
      <xdr:colOff>177800</xdr:colOff>
      <xdr:row>19</xdr:row>
      <xdr:rowOff>155161</xdr:rowOff>
    </xdr:to>
    <xdr:cxnSp macro="">
      <xdr:nvCxnSpPr>
        <xdr:cNvPr id="61" name="直線コネクタ 60"/>
        <xdr:cNvCxnSpPr/>
      </xdr:nvCxnSpPr>
      <xdr:spPr bwMode="auto">
        <a:xfrm flipV="1">
          <a:off x="2908300" y="3459830"/>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98908</xdr:rowOff>
    </xdr:from>
    <xdr:to>
      <xdr:col>19</xdr:col>
      <xdr:colOff>38100</xdr:colOff>
      <xdr:row>16</xdr:row>
      <xdr:rowOff>29058</xdr:rowOff>
    </xdr:to>
    <xdr:sp macro="" textlink="">
      <xdr:nvSpPr>
        <xdr:cNvPr id="62" name="フローチャート: 判断 61"/>
        <xdr:cNvSpPr/>
      </xdr:nvSpPr>
      <xdr:spPr bwMode="auto">
        <a:xfrm>
          <a:off x="35560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39235</xdr:rowOff>
    </xdr:from>
    <xdr:ext cx="762000" cy="259045"/>
    <xdr:sp macro="" textlink="">
      <xdr:nvSpPr>
        <xdr:cNvPr id="63" name="テキスト ボックス 62"/>
        <xdr:cNvSpPr txBox="1"/>
      </xdr:nvSpPr>
      <xdr:spPr>
        <a:xfrm>
          <a:off x="3225800" y="24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124037</xdr:rowOff>
    </xdr:from>
    <xdr:to>
      <xdr:col>15</xdr:col>
      <xdr:colOff>101600</xdr:colOff>
      <xdr:row>16</xdr:row>
      <xdr:rowOff>54187</xdr:rowOff>
    </xdr:to>
    <xdr:sp macro="" textlink="">
      <xdr:nvSpPr>
        <xdr:cNvPr id="64" name="フローチャート: 判断 63"/>
        <xdr:cNvSpPr/>
      </xdr:nvSpPr>
      <xdr:spPr bwMode="auto">
        <a:xfrm>
          <a:off x="28575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64364</xdr:rowOff>
    </xdr:from>
    <xdr:ext cx="762000" cy="259045"/>
    <xdr:sp macro="" textlink="">
      <xdr:nvSpPr>
        <xdr:cNvPr id="65" name="テキスト ボックス 64"/>
        <xdr:cNvSpPr txBox="1"/>
      </xdr:nvSpPr>
      <xdr:spPr>
        <a:xfrm>
          <a:off x="2527300" y="25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144105</xdr:rowOff>
    </xdr:from>
    <xdr:to>
      <xdr:col>29</xdr:col>
      <xdr:colOff>177800</xdr:colOff>
      <xdr:row>19</xdr:row>
      <xdr:rowOff>74255</xdr:rowOff>
    </xdr:to>
    <xdr:sp macro="" textlink="">
      <xdr:nvSpPr>
        <xdr:cNvPr id="71" name="楕円 70"/>
        <xdr:cNvSpPr/>
      </xdr:nvSpPr>
      <xdr:spPr bwMode="auto">
        <a:xfrm>
          <a:off x="5600700" y="327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52682</xdr:rowOff>
    </xdr:from>
    <xdr:ext cx="762000" cy="259045"/>
    <xdr:sp macro="" textlink="">
      <xdr:nvSpPr>
        <xdr:cNvPr id="72" name="人口1人当たり決算額の推移該当値テキスト130"/>
        <xdr:cNvSpPr txBox="1"/>
      </xdr:nvSpPr>
      <xdr:spPr>
        <a:xfrm>
          <a:off x="5740400" y="318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6406</xdr:rowOff>
    </xdr:from>
    <xdr:to>
      <xdr:col>26</xdr:col>
      <xdr:colOff>101600</xdr:colOff>
      <xdr:row>19</xdr:row>
      <xdr:rowOff>108006</xdr:rowOff>
    </xdr:to>
    <xdr:sp macro="" textlink="">
      <xdr:nvSpPr>
        <xdr:cNvPr id="73" name="楕円 72"/>
        <xdr:cNvSpPr/>
      </xdr:nvSpPr>
      <xdr:spPr bwMode="auto">
        <a:xfrm>
          <a:off x="4953000" y="331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92783</xdr:rowOff>
    </xdr:from>
    <xdr:ext cx="736600" cy="259045"/>
    <xdr:sp macro="" textlink="">
      <xdr:nvSpPr>
        <xdr:cNvPr id="74" name="テキスト ボックス 73"/>
        <xdr:cNvSpPr txBox="1"/>
      </xdr:nvSpPr>
      <xdr:spPr>
        <a:xfrm>
          <a:off x="4622800" y="3397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58560</xdr:rowOff>
    </xdr:from>
    <xdr:to>
      <xdr:col>22</xdr:col>
      <xdr:colOff>165100</xdr:colOff>
      <xdr:row>19</xdr:row>
      <xdr:rowOff>160160</xdr:rowOff>
    </xdr:to>
    <xdr:sp macro="" textlink="">
      <xdr:nvSpPr>
        <xdr:cNvPr id="75" name="楕円 74"/>
        <xdr:cNvSpPr/>
      </xdr:nvSpPr>
      <xdr:spPr bwMode="auto">
        <a:xfrm>
          <a:off x="4254500" y="336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144937</xdr:rowOff>
    </xdr:from>
    <xdr:ext cx="762000" cy="259045"/>
    <xdr:sp macro="" textlink="">
      <xdr:nvSpPr>
        <xdr:cNvPr id="76" name="テキスト ボックス 75"/>
        <xdr:cNvSpPr txBox="1"/>
      </xdr:nvSpPr>
      <xdr:spPr>
        <a:xfrm>
          <a:off x="3924300" y="34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103855</xdr:rowOff>
    </xdr:from>
    <xdr:to>
      <xdr:col>19</xdr:col>
      <xdr:colOff>38100</xdr:colOff>
      <xdr:row>20</xdr:row>
      <xdr:rowOff>34005</xdr:rowOff>
    </xdr:to>
    <xdr:sp macro="" textlink="">
      <xdr:nvSpPr>
        <xdr:cNvPr id="77" name="楕円 76"/>
        <xdr:cNvSpPr/>
      </xdr:nvSpPr>
      <xdr:spPr bwMode="auto">
        <a:xfrm>
          <a:off x="3556000" y="340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18782</xdr:rowOff>
    </xdr:from>
    <xdr:ext cx="762000" cy="259045"/>
    <xdr:sp macro="" textlink="">
      <xdr:nvSpPr>
        <xdr:cNvPr id="78" name="テキスト ボックス 77"/>
        <xdr:cNvSpPr txBox="1"/>
      </xdr:nvSpPr>
      <xdr:spPr>
        <a:xfrm>
          <a:off x="3225800" y="34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104361</xdr:rowOff>
    </xdr:from>
    <xdr:to>
      <xdr:col>15</xdr:col>
      <xdr:colOff>101600</xdr:colOff>
      <xdr:row>20</xdr:row>
      <xdr:rowOff>34511</xdr:rowOff>
    </xdr:to>
    <xdr:sp macro="" textlink="">
      <xdr:nvSpPr>
        <xdr:cNvPr id="79" name="楕円 78"/>
        <xdr:cNvSpPr/>
      </xdr:nvSpPr>
      <xdr:spPr bwMode="auto">
        <a:xfrm>
          <a:off x="2857500" y="340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19288</xdr:rowOff>
    </xdr:from>
    <xdr:ext cx="762000" cy="259045"/>
    <xdr:sp macro="" textlink="">
      <xdr:nvSpPr>
        <xdr:cNvPr id="80" name="テキスト ボックス 79"/>
        <xdr:cNvSpPr txBox="1"/>
      </xdr:nvSpPr>
      <xdr:spPr>
        <a:xfrm>
          <a:off x="2527300" y="34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8" name="直線コネクタ 107"/>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134434</xdr:rowOff>
    </xdr:from>
    <xdr:ext cx="762000" cy="259045"/>
    <xdr:sp macro="" textlink="">
      <xdr:nvSpPr>
        <xdr:cNvPr id="109" name="人口1人当たり決算額の推移最小値テキスト445"/>
        <xdr:cNvSpPr txBox="1"/>
      </xdr:nvSpPr>
      <xdr:spPr>
        <a:xfrm>
          <a:off x="5740400" y="72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10" name="直線コネクタ 109"/>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11" name="人口1人当たり決算額の推移最大値テキスト445"/>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2" name="直線コネクタ 111"/>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124257</xdr:rowOff>
    </xdr:from>
    <xdr:to>
      <xdr:col>29</xdr:col>
      <xdr:colOff>127000</xdr:colOff>
      <xdr:row>37</xdr:row>
      <xdr:rowOff>146431</xdr:rowOff>
    </xdr:to>
    <xdr:cxnSp macro="">
      <xdr:nvCxnSpPr>
        <xdr:cNvPr id="113" name="直線コネクタ 112"/>
        <xdr:cNvCxnSpPr/>
      </xdr:nvCxnSpPr>
      <xdr:spPr bwMode="auto">
        <a:xfrm flipV="1">
          <a:off x="5003800" y="7248957"/>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147637</xdr:rowOff>
    </xdr:from>
    <xdr:ext cx="762000" cy="259045"/>
    <xdr:sp macro="" textlink="">
      <xdr:nvSpPr>
        <xdr:cNvPr id="114" name="人口1人当たり決算額の推移平均値テキスト445"/>
        <xdr:cNvSpPr txBox="1"/>
      </xdr:nvSpPr>
      <xdr:spPr>
        <a:xfrm>
          <a:off x="5740400" y="6415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5" name="フローチャート: 判断 114"/>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146431</xdr:rowOff>
    </xdr:from>
    <xdr:to>
      <xdr:col>26</xdr:col>
      <xdr:colOff>50800</xdr:colOff>
      <xdr:row>37</xdr:row>
      <xdr:rowOff>175692</xdr:rowOff>
    </xdr:to>
    <xdr:cxnSp macro="">
      <xdr:nvCxnSpPr>
        <xdr:cNvPr id="116" name="直線コネクタ 115"/>
        <xdr:cNvCxnSpPr/>
      </xdr:nvCxnSpPr>
      <xdr:spPr bwMode="auto">
        <a:xfrm flipV="1">
          <a:off x="4305300" y="727113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7" name="フローチャート: 判断 116"/>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158351</xdr:rowOff>
    </xdr:from>
    <xdr:ext cx="736600" cy="259045"/>
    <xdr:sp macro="" textlink="">
      <xdr:nvSpPr>
        <xdr:cNvPr id="118" name="テキスト ボックス 117"/>
        <xdr:cNvSpPr txBox="1"/>
      </xdr:nvSpPr>
      <xdr:spPr>
        <a:xfrm>
          <a:off x="4622800" y="642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175692</xdr:rowOff>
    </xdr:from>
    <xdr:to>
      <xdr:col>22</xdr:col>
      <xdr:colOff>114300</xdr:colOff>
      <xdr:row>37</xdr:row>
      <xdr:rowOff>196586</xdr:rowOff>
    </xdr:to>
    <xdr:cxnSp macro="">
      <xdr:nvCxnSpPr>
        <xdr:cNvPr id="119" name="直線コネクタ 118"/>
        <xdr:cNvCxnSpPr/>
      </xdr:nvCxnSpPr>
      <xdr:spPr bwMode="auto">
        <a:xfrm flipV="1">
          <a:off x="3606800" y="7300392"/>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20" name="フローチャート: 判断 119"/>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98320</xdr:rowOff>
    </xdr:from>
    <xdr:ext cx="762000" cy="259045"/>
    <xdr:sp macro="" textlink="">
      <xdr:nvSpPr>
        <xdr:cNvPr id="121" name="テキスト ボックス 120"/>
        <xdr:cNvSpPr txBox="1"/>
      </xdr:nvSpPr>
      <xdr:spPr>
        <a:xfrm>
          <a:off x="3924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95865</xdr:rowOff>
    </xdr:from>
    <xdr:to>
      <xdr:col>18</xdr:col>
      <xdr:colOff>177800</xdr:colOff>
      <xdr:row>37</xdr:row>
      <xdr:rowOff>196586</xdr:rowOff>
    </xdr:to>
    <xdr:cxnSp macro="">
      <xdr:nvCxnSpPr>
        <xdr:cNvPr id="122" name="直線コネクタ 121"/>
        <xdr:cNvCxnSpPr/>
      </xdr:nvCxnSpPr>
      <xdr:spPr bwMode="auto">
        <a:xfrm>
          <a:off x="2908300" y="7220565"/>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3" name="フローチャート: 判断 122"/>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158671</xdr:rowOff>
    </xdr:from>
    <xdr:ext cx="762000" cy="259045"/>
    <xdr:sp macro="" textlink="">
      <xdr:nvSpPr>
        <xdr:cNvPr id="124" name="テキスト ボックス 123"/>
        <xdr:cNvSpPr txBox="1"/>
      </xdr:nvSpPr>
      <xdr:spPr>
        <a:xfrm>
          <a:off x="32258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5" name="フローチャート: 判断 124"/>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170375</xdr:rowOff>
    </xdr:from>
    <xdr:ext cx="762000" cy="259045"/>
    <xdr:sp macro="" textlink="">
      <xdr:nvSpPr>
        <xdr:cNvPr id="126" name="テキスト ボックス 125"/>
        <xdr:cNvSpPr txBox="1"/>
      </xdr:nvSpPr>
      <xdr:spPr>
        <a:xfrm>
          <a:off x="2527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73457</xdr:rowOff>
    </xdr:from>
    <xdr:to>
      <xdr:col>29</xdr:col>
      <xdr:colOff>177800</xdr:colOff>
      <xdr:row>37</xdr:row>
      <xdr:rowOff>175057</xdr:rowOff>
    </xdr:to>
    <xdr:sp macro="" textlink="">
      <xdr:nvSpPr>
        <xdr:cNvPr id="132" name="楕円 131"/>
        <xdr:cNvSpPr/>
      </xdr:nvSpPr>
      <xdr:spPr bwMode="auto">
        <a:xfrm>
          <a:off x="5600700" y="71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153484</xdr:rowOff>
    </xdr:from>
    <xdr:ext cx="762000" cy="259045"/>
    <xdr:sp macro="" textlink="">
      <xdr:nvSpPr>
        <xdr:cNvPr id="133" name="人口1人当たり決算額の推移該当値テキスト445"/>
        <xdr:cNvSpPr txBox="1"/>
      </xdr:nvSpPr>
      <xdr:spPr>
        <a:xfrm>
          <a:off x="5740400" y="71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95631</xdr:rowOff>
    </xdr:from>
    <xdr:to>
      <xdr:col>26</xdr:col>
      <xdr:colOff>101600</xdr:colOff>
      <xdr:row>37</xdr:row>
      <xdr:rowOff>197231</xdr:rowOff>
    </xdr:to>
    <xdr:sp macro="" textlink="">
      <xdr:nvSpPr>
        <xdr:cNvPr id="134" name="楕円 133"/>
        <xdr:cNvSpPr/>
      </xdr:nvSpPr>
      <xdr:spPr bwMode="auto">
        <a:xfrm>
          <a:off x="49530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182008</xdr:rowOff>
    </xdr:from>
    <xdr:ext cx="736600" cy="259045"/>
    <xdr:sp macro="" textlink="">
      <xdr:nvSpPr>
        <xdr:cNvPr id="135" name="テキスト ボックス 134"/>
        <xdr:cNvSpPr txBox="1"/>
      </xdr:nvSpPr>
      <xdr:spPr>
        <a:xfrm>
          <a:off x="4622800" y="730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124892</xdr:rowOff>
    </xdr:from>
    <xdr:to>
      <xdr:col>22</xdr:col>
      <xdr:colOff>165100</xdr:colOff>
      <xdr:row>37</xdr:row>
      <xdr:rowOff>226492</xdr:rowOff>
    </xdr:to>
    <xdr:sp macro="" textlink="">
      <xdr:nvSpPr>
        <xdr:cNvPr id="136" name="楕円 135"/>
        <xdr:cNvSpPr/>
      </xdr:nvSpPr>
      <xdr:spPr bwMode="auto">
        <a:xfrm>
          <a:off x="42545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211269</xdr:rowOff>
    </xdr:from>
    <xdr:ext cx="762000" cy="259045"/>
    <xdr:sp macro="" textlink="">
      <xdr:nvSpPr>
        <xdr:cNvPr id="137" name="テキスト ボックス 136"/>
        <xdr:cNvSpPr txBox="1"/>
      </xdr:nvSpPr>
      <xdr:spPr>
        <a:xfrm>
          <a:off x="3924300" y="73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145786</xdr:rowOff>
    </xdr:from>
    <xdr:to>
      <xdr:col>19</xdr:col>
      <xdr:colOff>38100</xdr:colOff>
      <xdr:row>37</xdr:row>
      <xdr:rowOff>247386</xdr:rowOff>
    </xdr:to>
    <xdr:sp macro="" textlink="">
      <xdr:nvSpPr>
        <xdr:cNvPr id="138" name="楕円 137"/>
        <xdr:cNvSpPr/>
      </xdr:nvSpPr>
      <xdr:spPr bwMode="auto">
        <a:xfrm>
          <a:off x="35560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232163</xdr:rowOff>
    </xdr:from>
    <xdr:ext cx="762000" cy="259045"/>
    <xdr:sp macro="" textlink="">
      <xdr:nvSpPr>
        <xdr:cNvPr id="139" name="テキスト ボックス 138"/>
        <xdr:cNvSpPr txBox="1"/>
      </xdr:nvSpPr>
      <xdr:spPr>
        <a:xfrm>
          <a:off x="3225800" y="73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45065</xdr:rowOff>
    </xdr:from>
    <xdr:to>
      <xdr:col>15</xdr:col>
      <xdr:colOff>101600</xdr:colOff>
      <xdr:row>37</xdr:row>
      <xdr:rowOff>146665</xdr:rowOff>
    </xdr:to>
    <xdr:sp macro="" textlink="">
      <xdr:nvSpPr>
        <xdr:cNvPr id="140" name="楕円 139"/>
        <xdr:cNvSpPr/>
      </xdr:nvSpPr>
      <xdr:spPr bwMode="auto">
        <a:xfrm>
          <a:off x="2857500" y="716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131442</xdr:rowOff>
    </xdr:from>
    <xdr:ext cx="762000" cy="259045"/>
    <xdr:sp macro="" textlink="">
      <xdr:nvSpPr>
        <xdr:cNvPr id="141" name="テキスト ボックス 140"/>
        <xdr:cNvSpPr txBox="1"/>
      </xdr:nvSpPr>
      <xdr:spPr>
        <a:xfrm>
          <a:off x="2527300" y="72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9267</xdr:rowOff>
    </xdr:from>
    <xdr:to>
      <xdr:col>24</xdr:col>
      <xdr:colOff>62865</xdr:colOff>
      <xdr:row>37</xdr:row>
      <xdr:rowOff>79154</xdr:rowOff>
    </xdr:to>
    <xdr:cxnSp macro="">
      <xdr:nvCxnSpPr>
        <xdr:cNvPr id="58" name="直線コネクタ 57"/>
        <xdr:cNvCxnSpPr/>
      </xdr:nvCxnSpPr>
      <xdr:spPr>
        <a:xfrm flipV="1">
          <a:off x="4633595" y="5324217"/>
          <a:ext cx="1270" cy="1098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82981</xdr:rowOff>
    </xdr:from>
    <xdr:ext cx="534377" cy="259045"/>
    <xdr:sp macro="" textlink="">
      <xdr:nvSpPr>
        <xdr:cNvPr id="59" name="人件費最小値テキスト"/>
        <xdr:cNvSpPr txBox="1"/>
      </xdr:nvSpPr>
      <xdr:spPr>
        <a:xfrm>
          <a:off x="4686300" y="64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79154</xdr:rowOff>
    </xdr:from>
    <xdr:to>
      <xdr:col>24</xdr:col>
      <xdr:colOff>152400</xdr:colOff>
      <xdr:row>37</xdr:row>
      <xdr:rowOff>79154</xdr:rowOff>
    </xdr:to>
    <xdr:cxnSp macro="">
      <xdr:nvCxnSpPr>
        <xdr:cNvPr id="60" name="直線コネクタ 59"/>
        <xdr:cNvCxnSpPr/>
      </xdr:nvCxnSpPr>
      <xdr:spPr>
        <a:xfrm>
          <a:off x="4546600" y="642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127394</xdr:rowOff>
    </xdr:from>
    <xdr:ext cx="599010" cy="259045"/>
    <xdr:sp macro="" textlink="">
      <xdr:nvSpPr>
        <xdr:cNvPr id="61" name="人件費最大値テキスト"/>
        <xdr:cNvSpPr txBox="1"/>
      </xdr:nvSpPr>
      <xdr:spPr>
        <a:xfrm>
          <a:off x="4686300" y="509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9267</xdr:rowOff>
    </xdr:from>
    <xdr:to>
      <xdr:col>24</xdr:col>
      <xdr:colOff>152400</xdr:colOff>
      <xdr:row>31</xdr:row>
      <xdr:rowOff>9267</xdr:rowOff>
    </xdr:to>
    <xdr:cxnSp macro="">
      <xdr:nvCxnSpPr>
        <xdr:cNvPr id="62" name="直線コネクタ 61"/>
        <xdr:cNvCxnSpPr/>
      </xdr:nvCxnSpPr>
      <xdr:spPr>
        <a:xfrm>
          <a:off x="4546600" y="532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79154</xdr:rowOff>
    </xdr:from>
    <xdr:to>
      <xdr:col>24</xdr:col>
      <xdr:colOff>63500</xdr:colOff>
      <xdr:row>37</xdr:row>
      <xdr:rowOff>144288</xdr:rowOff>
    </xdr:to>
    <xdr:cxnSp macro="">
      <xdr:nvCxnSpPr>
        <xdr:cNvPr id="63" name="直線コネクタ 62"/>
        <xdr:cNvCxnSpPr/>
      </xdr:nvCxnSpPr>
      <xdr:spPr>
        <a:xfrm flipV="1">
          <a:off x="3797300" y="6422804"/>
          <a:ext cx="8382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122913</xdr:rowOff>
    </xdr:from>
    <xdr:ext cx="534377" cy="259045"/>
    <xdr:sp macro="" textlink="">
      <xdr:nvSpPr>
        <xdr:cNvPr id="64" name="人件費平均値テキスト"/>
        <xdr:cNvSpPr txBox="1"/>
      </xdr:nvSpPr>
      <xdr:spPr>
        <a:xfrm>
          <a:off x="4686300" y="5609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100036</xdr:rowOff>
    </xdr:from>
    <xdr:to>
      <xdr:col>24</xdr:col>
      <xdr:colOff>114300</xdr:colOff>
      <xdr:row>34</xdr:row>
      <xdr:rowOff>30186</xdr:rowOff>
    </xdr:to>
    <xdr:sp macro="" textlink="">
      <xdr:nvSpPr>
        <xdr:cNvPr id="65" name="フローチャート: 判断 64"/>
        <xdr:cNvSpPr/>
      </xdr:nvSpPr>
      <xdr:spPr>
        <a:xfrm>
          <a:off x="4584700" y="57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144288</xdr:rowOff>
    </xdr:from>
    <xdr:to>
      <xdr:col>19</xdr:col>
      <xdr:colOff>177800</xdr:colOff>
      <xdr:row>37</xdr:row>
      <xdr:rowOff>155473</xdr:rowOff>
    </xdr:to>
    <xdr:cxnSp macro="">
      <xdr:nvCxnSpPr>
        <xdr:cNvPr id="66" name="直線コネクタ 65"/>
        <xdr:cNvCxnSpPr/>
      </xdr:nvCxnSpPr>
      <xdr:spPr>
        <a:xfrm flipV="1">
          <a:off x="2908300" y="6487938"/>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109082</xdr:rowOff>
    </xdr:from>
    <xdr:to>
      <xdr:col>20</xdr:col>
      <xdr:colOff>38100</xdr:colOff>
      <xdr:row>34</xdr:row>
      <xdr:rowOff>39232</xdr:rowOff>
    </xdr:to>
    <xdr:sp macro="" textlink="">
      <xdr:nvSpPr>
        <xdr:cNvPr id="67" name="フローチャート: 判断 66"/>
        <xdr:cNvSpPr/>
      </xdr:nvSpPr>
      <xdr:spPr>
        <a:xfrm>
          <a:off x="3746500" y="57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55759</xdr:rowOff>
    </xdr:from>
    <xdr:ext cx="534377" cy="259045"/>
    <xdr:sp macro="" textlink="">
      <xdr:nvSpPr>
        <xdr:cNvPr id="68" name="テキスト ボックス 67"/>
        <xdr:cNvSpPr txBox="1"/>
      </xdr:nvSpPr>
      <xdr:spPr>
        <a:xfrm>
          <a:off x="3530111" y="554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155473</xdr:rowOff>
    </xdr:from>
    <xdr:to>
      <xdr:col>15</xdr:col>
      <xdr:colOff>50800</xdr:colOff>
      <xdr:row>38</xdr:row>
      <xdr:rowOff>35671</xdr:rowOff>
    </xdr:to>
    <xdr:cxnSp macro="">
      <xdr:nvCxnSpPr>
        <xdr:cNvPr id="69" name="直線コネクタ 68"/>
        <xdr:cNvCxnSpPr/>
      </xdr:nvCxnSpPr>
      <xdr:spPr>
        <a:xfrm flipV="1">
          <a:off x="2019300" y="64991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138147</xdr:rowOff>
    </xdr:from>
    <xdr:to>
      <xdr:col>15</xdr:col>
      <xdr:colOff>101600</xdr:colOff>
      <xdr:row>34</xdr:row>
      <xdr:rowOff>68297</xdr:rowOff>
    </xdr:to>
    <xdr:sp macro="" textlink="">
      <xdr:nvSpPr>
        <xdr:cNvPr id="70" name="フローチャート: 判断 69"/>
        <xdr:cNvSpPr/>
      </xdr:nvSpPr>
      <xdr:spPr>
        <a:xfrm>
          <a:off x="2857500" y="57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84824</xdr:rowOff>
    </xdr:from>
    <xdr:ext cx="534377" cy="259045"/>
    <xdr:sp macro="" textlink="">
      <xdr:nvSpPr>
        <xdr:cNvPr id="71" name="テキスト ボックス 70"/>
        <xdr:cNvSpPr txBox="1"/>
      </xdr:nvSpPr>
      <xdr:spPr>
        <a:xfrm>
          <a:off x="2641111" y="55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18934</xdr:rowOff>
    </xdr:from>
    <xdr:to>
      <xdr:col>10</xdr:col>
      <xdr:colOff>114300</xdr:colOff>
      <xdr:row>38</xdr:row>
      <xdr:rowOff>35671</xdr:rowOff>
    </xdr:to>
    <xdr:cxnSp macro="">
      <xdr:nvCxnSpPr>
        <xdr:cNvPr id="72" name="直線コネクタ 71"/>
        <xdr:cNvCxnSpPr/>
      </xdr:nvCxnSpPr>
      <xdr:spPr>
        <a:xfrm>
          <a:off x="1130300" y="653403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167865</xdr:rowOff>
    </xdr:from>
    <xdr:to>
      <xdr:col>10</xdr:col>
      <xdr:colOff>165100</xdr:colOff>
      <xdr:row>34</xdr:row>
      <xdr:rowOff>98015</xdr:rowOff>
    </xdr:to>
    <xdr:sp macro="" textlink="">
      <xdr:nvSpPr>
        <xdr:cNvPr id="73" name="フローチャート: 判断 72"/>
        <xdr:cNvSpPr/>
      </xdr:nvSpPr>
      <xdr:spPr>
        <a:xfrm>
          <a:off x="19685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114542</xdr:rowOff>
    </xdr:from>
    <xdr:ext cx="534377" cy="259045"/>
    <xdr:sp macro="" textlink="">
      <xdr:nvSpPr>
        <xdr:cNvPr id="74" name="テキスト ボックス 73"/>
        <xdr:cNvSpPr txBox="1"/>
      </xdr:nvSpPr>
      <xdr:spPr>
        <a:xfrm>
          <a:off x="1752111" y="56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4106</xdr:rowOff>
    </xdr:from>
    <xdr:to>
      <xdr:col>6</xdr:col>
      <xdr:colOff>38100</xdr:colOff>
      <xdr:row>34</xdr:row>
      <xdr:rowOff>105706</xdr:rowOff>
    </xdr:to>
    <xdr:sp macro="" textlink="">
      <xdr:nvSpPr>
        <xdr:cNvPr id="75" name="フローチャート: 判断 74"/>
        <xdr:cNvSpPr/>
      </xdr:nvSpPr>
      <xdr:spPr>
        <a:xfrm>
          <a:off x="1079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122233</xdr:rowOff>
    </xdr:from>
    <xdr:ext cx="534377" cy="259045"/>
    <xdr:sp macro="" textlink="">
      <xdr:nvSpPr>
        <xdr:cNvPr id="76" name="テキスト ボックス 75"/>
        <xdr:cNvSpPr txBox="1"/>
      </xdr:nvSpPr>
      <xdr:spPr>
        <a:xfrm>
          <a:off x="863111" y="56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28354</xdr:rowOff>
    </xdr:from>
    <xdr:to>
      <xdr:col>24</xdr:col>
      <xdr:colOff>114300</xdr:colOff>
      <xdr:row>37</xdr:row>
      <xdr:rowOff>129954</xdr:rowOff>
    </xdr:to>
    <xdr:sp macro="" textlink="">
      <xdr:nvSpPr>
        <xdr:cNvPr id="82" name="楕円 81"/>
        <xdr:cNvSpPr/>
      </xdr:nvSpPr>
      <xdr:spPr>
        <a:xfrm>
          <a:off x="4584700" y="63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114731</xdr:rowOff>
    </xdr:from>
    <xdr:ext cx="534377" cy="259045"/>
    <xdr:sp macro="" textlink="">
      <xdr:nvSpPr>
        <xdr:cNvPr id="83" name="人件費該当値テキスト"/>
        <xdr:cNvSpPr txBox="1"/>
      </xdr:nvSpPr>
      <xdr:spPr>
        <a:xfrm>
          <a:off x="4686300" y="62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93488</xdr:rowOff>
    </xdr:from>
    <xdr:to>
      <xdr:col>20</xdr:col>
      <xdr:colOff>38100</xdr:colOff>
      <xdr:row>38</xdr:row>
      <xdr:rowOff>23639</xdr:rowOff>
    </xdr:to>
    <xdr:sp macro="" textlink="">
      <xdr:nvSpPr>
        <xdr:cNvPr id="84" name="楕円 83"/>
        <xdr:cNvSpPr/>
      </xdr:nvSpPr>
      <xdr:spPr>
        <a:xfrm>
          <a:off x="3746500" y="6437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14765</xdr:rowOff>
    </xdr:from>
    <xdr:ext cx="534377" cy="259045"/>
    <xdr:sp macro="" textlink="">
      <xdr:nvSpPr>
        <xdr:cNvPr id="85" name="テキスト ボックス 84"/>
        <xdr:cNvSpPr txBox="1"/>
      </xdr:nvSpPr>
      <xdr:spPr>
        <a:xfrm>
          <a:off x="3530111" y="65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104673</xdr:rowOff>
    </xdr:from>
    <xdr:to>
      <xdr:col>15</xdr:col>
      <xdr:colOff>101600</xdr:colOff>
      <xdr:row>38</xdr:row>
      <xdr:rowOff>34823</xdr:rowOff>
    </xdr:to>
    <xdr:sp macro="" textlink="">
      <xdr:nvSpPr>
        <xdr:cNvPr id="86" name="楕円 85"/>
        <xdr:cNvSpPr/>
      </xdr:nvSpPr>
      <xdr:spPr>
        <a:xfrm>
          <a:off x="2857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25950</xdr:rowOff>
    </xdr:from>
    <xdr:ext cx="534377" cy="259045"/>
    <xdr:sp macro="" textlink="">
      <xdr:nvSpPr>
        <xdr:cNvPr id="87" name="テキスト ボックス 86"/>
        <xdr:cNvSpPr txBox="1"/>
      </xdr:nvSpPr>
      <xdr:spPr>
        <a:xfrm>
          <a:off x="2641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156321</xdr:rowOff>
    </xdr:from>
    <xdr:to>
      <xdr:col>10</xdr:col>
      <xdr:colOff>165100</xdr:colOff>
      <xdr:row>38</xdr:row>
      <xdr:rowOff>86471</xdr:rowOff>
    </xdr:to>
    <xdr:sp macro="" textlink="">
      <xdr:nvSpPr>
        <xdr:cNvPr id="88" name="楕円 87"/>
        <xdr:cNvSpPr/>
      </xdr:nvSpPr>
      <xdr:spPr>
        <a:xfrm>
          <a:off x="1968500" y="6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77598</xdr:rowOff>
    </xdr:from>
    <xdr:ext cx="534377" cy="259045"/>
    <xdr:sp macro="" textlink="">
      <xdr:nvSpPr>
        <xdr:cNvPr id="89" name="テキスト ボックス 88"/>
        <xdr:cNvSpPr txBox="1"/>
      </xdr:nvSpPr>
      <xdr:spPr>
        <a:xfrm>
          <a:off x="1752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139584</xdr:rowOff>
    </xdr:from>
    <xdr:to>
      <xdr:col>6</xdr:col>
      <xdr:colOff>38100</xdr:colOff>
      <xdr:row>38</xdr:row>
      <xdr:rowOff>69734</xdr:rowOff>
    </xdr:to>
    <xdr:sp macro="" textlink="">
      <xdr:nvSpPr>
        <xdr:cNvPr id="90" name="楕円 89"/>
        <xdr:cNvSpPr/>
      </xdr:nvSpPr>
      <xdr:spPr>
        <a:xfrm>
          <a:off x="1079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60861</xdr:rowOff>
    </xdr:from>
    <xdr:ext cx="534377" cy="259045"/>
    <xdr:sp macro="" textlink="">
      <xdr:nvSpPr>
        <xdr:cNvPr id="91" name="テキスト ボックス 90"/>
        <xdr:cNvSpPr txBox="1"/>
      </xdr:nvSpPr>
      <xdr:spPr>
        <a:xfrm>
          <a:off x="863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56786</xdr:rowOff>
    </xdr:from>
    <xdr:to>
      <xdr:col>24</xdr:col>
      <xdr:colOff>62865</xdr:colOff>
      <xdr:row>56</xdr:row>
      <xdr:rowOff>166584</xdr:rowOff>
    </xdr:to>
    <xdr:cxnSp macro="">
      <xdr:nvCxnSpPr>
        <xdr:cNvPr id="114" name="直線コネクタ 113"/>
        <xdr:cNvCxnSpPr/>
      </xdr:nvCxnSpPr>
      <xdr:spPr>
        <a:xfrm flipV="1">
          <a:off x="4633595" y="8629286"/>
          <a:ext cx="1270" cy="1138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170411</xdr:rowOff>
    </xdr:from>
    <xdr:ext cx="534377" cy="259045"/>
    <xdr:sp macro="" textlink="">
      <xdr:nvSpPr>
        <xdr:cNvPr id="115" name="物件費最小値テキスト"/>
        <xdr:cNvSpPr txBox="1"/>
      </xdr:nvSpPr>
      <xdr:spPr>
        <a:xfrm>
          <a:off x="4686300" y="97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166584</xdr:rowOff>
    </xdr:from>
    <xdr:to>
      <xdr:col>24</xdr:col>
      <xdr:colOff>152400</xdr:colOff>
      <xdr:row>56</xdr:row>
      <xdr:rowOff>166584</xdr:rowOff>
    </xdr:to>
    <xdr:cxnSp macro="">
      <xdr:nvCxnSpPr>
        <xdr:cNvPr id="116" name="直線コネクタ 115"/>
        <xdr:cNvCxnSpPr/>
      </xdr:nvCxnSpPr>
      <xdr:spPr>
        <a:xfrm>
          <a:off x="4546600" y="976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3463</xdr:rowOff>
    </xdr:from>
    <xdr:ext cx="599010" cy="259045"/>
    <xdr:sp macro="" textlink="">
      <xdr:nvSpPr>
        <xdr:cNvPr id="117" name="物件費最大値テキスト"/>
        <xdr:cNvSpPr txBox="1"/>
      </xdr:nvSpPr>
      <xdr:spPr>
        <a:xfrm>
          <a:off x="4686300" y="840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56786</xdr:rowOff>
    </xdr:from>
    <xdr:to>
      <xdr:col>24</xdr:col>
      <xdr:colOff>152400</xdr:colOff>
      <xdr:row>50</xdr:row>
      <xdr:rowOff>56786</xdr:rowOff>
    </xdr:to>
    <xdr:cxnSp macro="">
      <xdr:nvCxnSpPr>
        <xdr:cNvPr id="118" name="直線コネクタ 117"/>
        <xdr:cNvCxnSpPr/>
      </xdr:nvCxnSpPr>
      <xdr:spPr>
        <a:xfrm>
          <a:off x="4546600" y="86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166584</xdr:rowOff>
    </xdr:from>
    <xdr:to>
      <xdr:col>24</xdr:col>
      <xdr:colOff>63500</xdr:colOff>
      <xdr:row>58</xdr:row>
      <xdr:rowOff>36533</xdr:rowOff>
    </xdr:to>
    <xdr:cxnSp macro="">
      <xdr:nvCxnSpPr>
        <xdr:cNvPr id="119" name="直線コネクタ 118"/>
        <xdr:cNvCxnSpPr/>
      </xdr:nvCxnSpPr>
      <xdr:spPr>
        <a:xfrm flipV="1">
          <a:off x="3797300" y="9767784"/>
          <a:ext cx="8382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168104</xdr:rowOff>
    </xdr:from>
    <xdr:ext cx="534377" cy="259045"/>
    <xdr:sp macro="" textlink="">
      <xdr:nvSpPr>
        <xdr:cNvPr id="120" name="物件費平均値テキスト"/>
        <xdr:cNvSpPr txBox="1"/>
      </xdr:nvSpPr>
      <xdr:spPr>
        <a:xfrm>
          <a:off x="4686300" y="891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145227</xdr:rowOff>
    </xdr:from>
    <xdr:to>
      <xdr:col>24</xdr:col>
      <xdr:colOff>114300</xdr:colOff>
      <xdr:row>53</xdr:row>
      <xdr:rowOff>75377</xdr:rowOff>
    </xdr:to>
    <xdr:sp macro="" textlink="">
      <xdr:nvSpPr>
        <xdr:cNvPr id="121" name="フローチャート: 判断 120"/>
        <xdr:cNvSpPr/>
      </xdr:nvSpPr>
      <xdr:spPr>
        <a:xfrm>
          <a:off x="4584700" y="90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36533</xdr:rowOff>
    </xdr:from>
    <xdr:to>
      <xdr:col>19</xdr:col>
      <xdr:colOff>177800</xdr:colOff>
      <xdr:row>58</xdr:row>
      <xdr:rowOff>103673</xdr:rowOff>
    </xdr:to>
    <xdr:cxnSp macro="">
      <xdr:nvCxnSpPr>
        <xdr:cNvPr id="122" name="直線コネクタ 121"/>
        <xdr:cNvCxnSpPr/>
      </xdr:nvCxnSpPr>
      <xdr:spPr>
        <a:xfrm flipV="1">
          <a:off x="2908300" y="9980633"/>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52758</xdr:rowOff>
    </xdr:from>
    <xdr:to>
      <xdr:col>20</xdr:col>
      <xdr:colOff>38100</xdr:colOff>
      <xdr:row>53</xdr:row>
      <xdr:rowOff>154358</xdr:rowOff>
    </xdr:to>
    <xdr:sp macro="" textlink="">
      <xdr:nvSpPr>
        <xdr:cNvPr id="123" name="フローチャート: 判断 122"/>
        <xdr:cNvSpPr/>
      </xdr:nvSpPr>
      <xdr:spPr>
        <a:xfrm>
          <a:off x="37465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170885</xdr:rowOff>
    </xdr:from>
    <xdr:ext cx="534377" cy="259045"/>
    <xdr:sp macro="" textlink="">
      <xdr:nvSpPr>
        <xdr:cNvPr id="124" name="テキスト ボックス 123"/>
        <xdr:cNvSpPr txBox="1"/>
      </xdr:nvSpPr>
      <xdr:spPr>
        <a:xfrm>
          <a:off x="3530111" y="89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73406</xdr:rowOff>
    </xdr:from>
    <xdr:to>
      <xdr:col>15</xdr:col>
      <xdr:colOff>50800</xdr:colOff>
      <xdr:row>58</xdr:row>
      <xdr:rowOff>103673</xdr:rowOff>
    </xdr:to>
    <xdr:cxnSp macro="">
      <xdr:nvCxnSpPr>
        <xdr:cNvPr id="125" name="直線コネクタ 124"/>
        <xdr:cNvCxnSpPr/>
      </xdr:nvCxnSpPr>
      <xdr:spPr>
        <a:xfrm>
          <a:off x="2019300" y="1001750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89083</xdr:rowOff>
    </xdr:from>
    <xdr:to>
      <xdr:col>15</xdr:col>
      <xdr:colOff>101600</xdr:colOff>
      <xdr:row>54</xdr:row>
      <xdr:rowOff>19233</xdr:rowOff>
    </xdr:to>
    <xdr:sp macro="" textlink="">
      <xdr:nvSpPr>
        <xdr:cNvPr id="126" name="フローチャート: 判断 125"/>
        <xdr:cNvSpPr/>
      </xdr:nvSpPr>
      <xdr:spPr>
        <a:xfrm>
          <a:off x="2857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35760</xdr:rowOff>
    </xdr:from>
    <xdr:ext cx="534377" cy="259045"/>
    <xdr:sp macro="" textlink="">
      <xdr:nvSpPr>
        <xdr:cNvPr id="127" name="テキスト ボックス 126"/>
        <xdr:cNvSpPr txBox="1"/>
      </xdr:nvSpPr>
      <xdr:spPr>
        <a:xfrm>
          <a:off x="2641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73406</xdr:rowOff>
    </xdr:from>
    <xdr:to>
      <xdr:col>10</xdr:col>
      <xdr:colOff>114300</xdr:colOff>
      <xdr:row>58</xdr:row>
      <xdr:rowOff>108931</xdr:rowOff>
    </xdr:to>
    <xdr:cxnSp macro="">
      <xdr:nvCxnSpPr>
        <xdr:cNvPr id="128" name="直線コネクタ 127"/>
        <xdr:cNvCxnSpPr/>
      </xdr:nvCxnSpPr>
      <xdr:spPr>
        <a:xfrm flipV="1">
          <a:off x="1130300" y="100175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68418</xdr:rowOff>
    </xdr:from>
    <xdr:to>
      <xdr:col>10</xdr:col>
      <xdr:colOff>165100</xdr:colOff>
      <xdr:row>53</xdr:row>
      <xdr:rowOff>170018</xdr:rowOff>
    </xdr:to>
    <xdr:sp macro="" textlink="">
      <xdr:nvSpPr>
        <xdr:cNvPr id="129" name="フローチャート: 判断 128"/>
        <xdr:cNvSpPr/>
      </xdr:nvSpPr>
      <xdr:spPr>
        <a:xfrm>
          <a:off x="1968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15095</xdr:rowOff>
    </xdr:from>
    <xdr:ext cx="534377" cy="259045"/>
    <xdr:sp macro="" textlink="">
      <xdr:nvSpPr>
        <xdr:cNvPr id="130" name="テキスト ボックス 129"/>
        <xdr:cNvSpPr txBox="1"/>
      </xdr:nvSpPr>
      <xdr:spPr>
        <a:xfrm>
          <a:off x="1752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43066</xdr:rowOff>
    </xdr:from>
    <xdr:to>
      <xdr:col>6</xdr:col>
      <xdr:colOff>38100</xdr:colOff>
      <xdr:row>54</xdr:row>
      <xdr:rowOff>144666</xdr:rowOff>
    </xdr:to>
    <xdr:sp macro="" textlink="">
      <xdr:nvSpPr>
        <xdr:cNvPr id="131" name="フローチャート: 判断 130"/>
        <xdr:cNvSpPr/>
      </xdr:nvSpPr>
      <xdr:spPr>
        <a:xfrm>
          <a:off x="1079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161193</xdr:rowOff>
    </xdr:from>
    <xdr:ext cx="534377" cy="259045"/>
    <xdr:sp macro="" textlink="">
      <xdr:nvSpPr>
        <xdr:cNvPr id="132" name="テキスト ボックス 131"/>
        <xdr:cNvSpPr txBox="1"/>
      </xdr:nvSpPr>
      <xdr:spPr>
        <a:xfrm>
          <a:off x="863111" y="9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115784</xdr:rowOff>
    </xdr:from>
    <xdr:to>
      <xdr:col>24</xdr:col>
      <xdr:colOff>114300</xdr:colOff>
      <xdr:row>57</xdr:row>
      <xdr:rowOff>45934</xdr:rowOff>
    </xdr:to>
    <xdr:sp macro="" textlink="">
      <xdr:nvSpPr>
        <xdr:cNvPr id="138" name="楕円 137"/>
        <xdr:cNvSpPr/>
      </xdr:nvSpPr>
      <xdr:spPr>
        <a:xfrm>
          <a:off x="45847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30711</xdr:rowOff>
    </xdr:from>
    <xdr:ext cx="534377" cy="259045"/>
    <xdr:sp macro="" textlink="">
      <xdr:nvSpPr>
        <xdr:cNvPr id="139" name="物件費該当値テキスト"/>
        <xdr:cNvSpPr txBox="1"/>
      </xdr:nvSpPr>
      <xdr:spPr>
        <a:xfrm>
          <a:off x="4686300" y="96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157183</xdr:rowOff>
    </xdr:from>
    <xdr:to>
      <xdr:col>20</xdr:col>
      <xdr:colOff>38100</xdr:colOff>
      <xdr:row>58</xdr:row>
      <xdr:rowOff>87333</xdr:rowOff>
    </xdr:to>
    <xdr:sp macro="" textlink="">
      <xdr:nvSpPr>
        <xdr:cNvPr id="140" name="楕円 139"/>
        <xdr:cNvSpPr/>
      </xdr:nvSpPr>
      <xdr:spPr>
        <a:xfrm>
          <a:off x="3746500" y="9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78460</xdr:rowOff>
    </xdr:from>
    <xdr:ext cx="534377" cy="259045"/>
    <xdr:sp macro="" textlink="">
      <xdr:nvSpPr>
        <xdr:cNvPr id="141" name="テキスト ボックス 140"/>
        <xdr:cNvSpPr txBox="1"/>
      </xdr:nvSpPr>
      <xdr:spPr>
        <a:xfrm>
          <a:off x="3530111" y="100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52873</xdr:rowOff>
    </xdr:from>
    <xdr:to>
      <xdr:col>15</xdr:col>
      <xdr:colOff>101600</xdr:colOff>
      <xdr:row>58</xdr:row>
      <xdr:rowOff>154473</xdr:rowOff>
    </xdr:to>
    <xdr:sp macro="" textlink="">
      <xdr:nvSpPr>
        <xdr:cNvPr id="142" name="楕円 141"/>
        <xdr:cNvSpPr/>
      </xdr:nvSpPr>
      <xdr:spPr>
        <a:xfrm>
          <a:off x="2857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145600</xdr:rowOff>
    </xdr:from>
    <xdr:ext cx="534377" cy="259045"/>
    <xdr:sp macro="" textlink="">
      <xdr:nvSpPr>
        <xdr:cNvPr id="143" name="テキスト ボックス 142"/>
        <xdr:cNvSpPr txBox="1"/>
      </xdr:nvSpPr>
      <xdr:spPr>
        <a:xfrm>
          <a:off x="2641111" y="10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22606</xdr:rowOff>
    </xdr:from>
    <xdr:to>
      <xdr:col>10</xdr:col>
      <xdr:colOff>165100</xdr:colOff>
      <xdr:row>58</xdr:row>
      <xdr:rowOff>124206</xdr:rowOff>
    </xdr:to>
    <xdr:sp macro="" textlink="">
      <xdr:nvSpPr>
        <xdr:cNvPr id="144" name="楕円 143"/>
        <xdr:cNvSpPr/>
      </xdr:nvSpPr>
      <xdr:spPr>
        <a:xfrm>
          <a:off x="1968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115333</xdr:rowOff>
    </xdr:from>
    <xdr:ext cx="534377" cy="259045"/>
    <xdr:sp macro="" textlink="">
      <xdr:nvSpPr>
        <xdr:cNvPr id="145" name="テキスト ボックス 144"/>
        <xdr:cNvSpPr txBox="1"/>
      </xdr:nvSpPr>
      <xdr:spPr>
        <a:xfrm>
          <a:off x="1752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58131</xdr:rowOff>
    </xdr:from>
    <xdr:to>
      <xdr:col>6</xdr:col>
      <xdr:colOff>38100</xdr:colOff>
      <xdr:row>58</xdr:row>
      <xdr:rowOff>159731</xdr:rowOff>
    </xdr:to>
    <xdr:sp macro="" textlink="">
      <xdr:nvSpPr>
        <xdr:cNvPr id="146" name="楕円 145"/>
        <xdr:cNvSpPr/>
      </xdr:nvSpPr>
      <xdr:spPr>
        <a:xfrm>
          <a:off x="10795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150858</xdr:rowOff>
    </xdr:from>
    <xdr:ext cx="534377" cy="259045"/>
    <xdr:sp macro="" textlink="">
      <xdr:nvSpPr>
        <xdr:cNvPr id="147" name="テキスト ボックス 146"/>
        <xdr:cNvSpPr txBox="1"/>
      </xdr:nvSpPr>
      <xdr:spPr>
        <a:xfrm>
          <a:off x="863111" y="10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2" name="直線コネクタ 171"/>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3" name="維持補修費最小値テキスト"/>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4" name="直線コネクタ 173"/>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5" name="維持補修費最大値テキスト"/>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76" name="直線コネクタ 175"/>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64262</xdr:rowOff>
    </xdr:from>
    <xdr:to>
      <xdr:col>24</xdr:col>
      <xdr:colOff>63500</xdr:colOff>
      <xdr:row>70</xdr:row>
      <xdr:rowOff>167894</xdr:rowOff>
    </xdr:to>
    <xdr:cxnSp macro="">
      <xdr:nvCxnSpPr>
        <xdr:cNvPr id="177" name="直線コネクタ 176"/>
        <xdr:cNvCxnSpPr/>
      </xdr:nvCxnSpPr>
      <xdr:spPr>
        <a:xfrm flipV="1">
          <a:off x="3797300" y="12065762"/>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61421</xdr:rowOff>
    </xdr:from>
    <xdr:ext cx="469744" cy="259045"/>
    <xdr:sp macro="" textlink="">
      <xdr:nvSpPr>
        <xdr:cNvPr id="178" name="維持補修費平均値テキスト"/>
        <xdr:cNvSpPr txBox="1"/>
      </xdr:nvSpPr>
      <xdr:spPr>
        <a:xfrm>
          <a:off x="4686300" y="1274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79" name="フローチャート: 判断 178"/>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167894</xdr:rowOff>
    </xdr:from>
    <xdr:to>
      <xdr:col>19</xdr:col>
      <xdr:colOff>177800</xdr:colOff>
      <xdr:row>73</xdr:row>
      <xdr:rowOff>4255</xdr:rowOff>
    </xdr:to>
    <xdr:cxnSp macro="">
      <xdr:nvCxnSpPr>
        <xdr:cNvPr id="180" name="直線コネクタ 179"/>
        <xdr:cNvCxnSpPr/>
      </xdr:nvCxnSpPr>
      <xdr:spPr>
        <a:xfrm flipV="1">
          <a:off x="2908300" y="12169394"/>
          <a:ext cx="8890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1" name="フローチャート: 判断 180"/>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151909</xdr:rowOff>
    </xdr:from>
    <xdr:ext cx="469744" cy="259045"/>
    <xdr:sp macro="" textlink="">
      <xdr:nvSpPr>
        <xdr:cNvPr id="182" name="テキスト ボックス 181"/>
        <xdr:cNvSpPr txBox="1"/>
      </xdr:nvSpPr>
      <xdr:spPr>
        <a:xfrm>
          <a:off x="3562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4255</xdr:rowOff>
    </xdr:from>
    <xdr:to>
      <xdr:col>15</xdr:col>
      <xdr:colOff>50800</xdr:colOff>
      <xdr:row>73</xdr:row>
      <xdr:rowOff>153606</xdr:rowOff>
    </xdr:to>
    <xdr:cxnSp macro="">
      <xdr:nvCxnSpPr>
        <xdr:cNvPr id="183" name="直線コネクタ 182"/>
        <xdr:cNvCxnSpPr/>
      </xdr:nvCxnSpPr>
      <xdr:spPr>
        <a:xfrm flipV="1">
          <a:off x="2019300" y="12520105"/>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4" name="フローチャート: 判断 183"/>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24083</xdr:rowOff>
    </xdr:from>
    <xdr:ext cx="469744" cy="259045"/>
    <xdr:sp macro="" textlink="">
      <xdr:nvSpPr>
        <xdr:cNvPr id="185" name="テキスト ボックス 184"/>
        <xdr:cNvSpPr txBox="1"/>
      </xdr:nvSpPr>
      <xdr:spPr>
        <a:xfrm>
          <a:off x="2673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153606</xdr:rowOff>
    </xdr:from>
    <xdr:to>
      <xdr:col>10</xdr:col>
      <xdr:colOff>114300</xdr:colOff>
      <xdr:row>75</xdr:row>
      <xdr:rowOff>63309</xdr:rowOff>
    </xdr:to>
    <xdr:cxnSp macro="">
      <xdr:nvCxnSpPr>
        <xdr:cNvPr id="186" name="直線コネクタ 185"/>
        <xdr:cNvCxnSpPr/>
      </xdr:nvCxnSpPr>
      <xdr:spPr>
        <a:xfrm flipV="1">
          <a:off x="1130300" y="126694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87" name="フローチャート: 判断 186"/>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115524</xdr:rowOff>
    </xdr:from>
    <xdr:ext cx="469744" cy="259045"/>
    <xdr:sp macro="" textlink="">
      <xdr:nvSpPr>
        <xdr:cNvPr id="188" name="テキスト ボックス 187"/>
        <xdr:cNvSpPr txBox="1"/>
      </xdr:nvSpPr>
      <xdr:spPr>
        <a:xfrm>
          <a:off x="1784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89" name="フローチャート: 判断 188"/>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0" name="テキスト ボックス 189"/>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13462</xdr:rowOff>
    </xdr:from>
    <xdr:to>
      <xdr:col>24</xdr:col>
      <xdr:colOff>114300</xdr:colOff>
      <xdr:row>70</xdr:row>
      <xdr:rowOff>115062</xdr:rowOff>
    </xdr:to>
    <xdr:sp macro="" textlink="">
      <xdr:nvSpPr>
        <xdr:cNvPr id="196" name="楕円 195"/>
        <xdr:cNvSpPr/>
      </xdr:nvSpPr>
      <xdr:spPr>
        <a:xfrm>
          <a:off x="4584700" y="12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137939</xdr:rowOff>
    </xdr:from>
    <xdr:ext cx="469744" cy="259045"/>
    <xdr:sp macro="" textlink="">
      <xdr:nvSpPr>
        <xdr:cNvPr id="197" name="維持補修費該当値テキスト"/>
        <xdr:cNvSpPr txBox="1"/>
      </xdr:nvSpPr>
      <xdr:spPr>
        <a:xfrm>
          <a:off x="4686300" y="119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117094</xdr:rowOff>
    </xdr:from>
    <xdr:to>
      <xdr:col>20</xdr:col>
      <xdr:colOff>38100</xdr:colOff>
      <xdr:row>71</xdr:row>
      <xdr:rowOff>47244</xdr:rowOff>
    </xdr:to>
    <xdr:sp macro="" textlink="">
      <xdr:nvSpPr>
        <xdr:cNvPr id="198" name="楕円 197"/>
        <xdr:cNvSpPr/>
      </xdr:nvSpPr>
      <xdr:spPr>
        <a:xfrm>
          <a:off x="3746500" y="12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63771</xdr:rowOff>
    </xdr:from>
    <xdr:ext cx="469744" cy="259045"/>
    <xdr:sp macro="" textlink="">
      <xdr:nvSpPr>
        <xdr:cNvPr id="199" name="テキスト ボックス 198"/>
        <xdr:cNvSpPr txBox="1"/>
      </xdr:nvSpPr>
      <xdr:spPr>
        <a:xfrm>
          <a:off x="3562428" y="118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124905</xdr:rowOff>
    </xdr:from>
    <xdr:to>
      <xdr:col>15</xdr:col>
      <xdr:colOff>101600</xdr:colOff>
      <xdr:row>73</xdr:row>
      <xdr:rowOff>55055</xdr:rowOff>
    </xdr:to>
    <xdr:sp macro="" textlink="">
      <xdr:nvSpPr>
        <xdr:cNvPr id="200" name="楕円 199"/>
        <xdr:cNvSpPr/>
      </xdr:nvSpPr>
      <xdr:spPr>
        <a:xfrm>
          <a:off x="2857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71582</xdr:rowOff>
    </xdr:from>
    <xdr:ext cx="469744" cy="259045"/>
    <xdr:sp macro="" textlink="">
      <xdr:nvSpPr>
        <xdr:cNvPr id="201" name="テキスト ボックス 200"/>
        <xdr:cNvSpPr txBox="1"/>
      </xdr:nvSpPr>
      <xdr:spPr>
        <a:xfrm>
          <a:off x="2673428" y="122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102806</xdr:rowOff>
    </xdr:from>
    <xdr:to>
      <xdr:col>10</xdr:col>
      <xdr:colOff>165100</xdr:colOff>
      <xdr:row>74</xdr:row>
      <xdr:rowOff>32956</xdr:rowOff>
    </xdr:to>
    <xdr:sp macro="" textlink="">
      <xdr:nvSpPr>
        <xdr:cNvPr id="202" name="楕円 201"/>
        <xdr:cNvSpPr/>
      </xdr:nvSpPr>
      <xdr:spPr>
        <a:xfrm>
          <a:off x="1968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49483</xdr:rowOff>
    </xdr:from>
    <xdr:ext cx="469744" cy="259045"/>
    <xdr:sp macro="" textlink="">
      <xdr:nvSpPr>
        <xdr:cNvPr id="203" name="テキスト ボックス 202"/>
        <xdr:cNvSpPr txBox="1"/>
      </xdr:nvSpPr>
      <xdr:spPr>
        <a:xfrm>
          <a:off x="1784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12509</xdr:rowOff>
    </xdr:from>
    <xdr:to>
      <xdr:col>6</xdr:col>
      <xdr:colOff>38100</xdr:colOff>
      <xdr:row>75</xdr:row>
      <xdr:rowOff>114109</xdr:rowOff>
    </xdr:to>
    <xdr:sp macro="" textlink="">
      <xdr:nvSpPr>
        <xdr:cNvPr id="204" name="楕円 203"/>
        <xdr:cNvSpPr/>
      </xdr:nvSpPr>
      <xdr:spPr>
        <a:xfrm>
          <a:off x="1079500" y="12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105236</xdr:rowOff>
    </xdr:from>
    <xdr:ext cx="469744" cy="259045"/>
    <xdr:sp macro="" textlink="">
      <xdr:nvSpPr>
        <xdr:cNvPr id="205" name="テキスト ボックス 204"/>
        <xdr:cNvSpPr txBox="1"/>
      </xdr:nvSpPr>
      <xdr:spPr>
        <a:xfrm>
          <a:off x="895428" y="129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28" name="直線コネクタ 227"/>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29" name="扶助費最小値テキスト"/>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0" name="直線コネクタ 229"/>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1" name="扶助費最大値テキスト"/>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2" name="直線コネクタ 231"/>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120407</xdr:rowOff>
    </xdr:from>
    <xdr:to>
      <xdr:col>24</xdr:col>
      <xdr:colOff>63500</xdr:colOff>
      <xdr:row>95</xdr:row>
      <xdr:rowOff>29012</xdr:rowOff>
    </xdr:to>
    <xdr:cxnSp macro="">
      <xdr:nvCxnSpPr>
        <xdr:cNvPr id="233" name="直線コネクタ 232"/>
        <xdr:cNvCxnSpPr/>
      </xdr:nvCxnSpPr>
      <xdr:spPr>
        <a:xfrm flipV="1">
          <a:off x="3797300" y="16236707"/>
          <a:ext cx="8382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6142</xdr:rowOff>
    </xdr:from>
    <xdr:ext cx="534377" cy="259045"/>
    <xdr:sp macro="" textlink="">
      <xdr:nvSpPr>
        <xdr:cNvPr id="234" name="扶助費平均値テキスト"/>
        <xdr:cNvSpPr txBox="1"/>
      </xdr:nvSpPr>
      <xdr:spPr>
        <a:xfrm>
          <a:off x="4686300" y="1595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5" name="フローチャート: 判断 234"/>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29012</xdr:rowOff>
    </xdr:from>
    <xdr:to>
      <xdr:col>19</xdr:col>
      <xdr:colOff>177800</xdr:colOff>
      <xdr:row>98</xdr:row>
      <xdr:rowOff>61061</xdr:rowOff>
    </xdr:to>
    <xdr:cxnSp macro="">
      <xdr:nvCxnSpPr>
        <xdr:cNvPr id="236" name="直線コネクタ 235"/>
        <xdr:cNvCxnSpPr/>
      </xdr:nvCxnSpPr>
      <xdr:spPr>
        <a:xfrm flipV="1">
          <a:off x="2908300" y="16316762"/>
          <a:ext cx="889000" cy="5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37" name="フローチャート: 判断 236"/>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10797</xdr:rowOff>
    </xdr:from>
    <xdr:ext cx="534377" cy="259045"/>
    <xdr:sp macro="" textlink="">
      <xdr:nvSpPr>
        <xdr:cNvPr id="238" name="テキスト ボックス 237"/>
        <xdr:cNvSpPr txBox="1"/>
      </xdr:nvSpPr>
      <xdr:spPr>
        <a:xfrm>
          <a:off x="3530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39436</xdr:rowOff>
    </xdr:from>
    <xdr:to>
      <xdr:col>15</xdr:col>
      <xdr:colOff>50800</xdr:colOff>
      <xdr:row>98</xdr:row>
      <xdr:rowOff>61061</xdr:rowOff>
    </xdr:to>
    <xdr:cxnSp macro="">
      <xdr:nvCxnSpPr>
        <xdr:cNvPr id="239" name="直線コネクタ 238"/>
        <xdr:cNvCxnSpPr/>
      </xdr:nvCxnSpPr>
      <xdr:spPr>
        <a:xfrm>
          <a:off x="2019300" y="1684153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0" name="フローチャート: 判断 239"/>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120753</xdr:rowOff>
    </xdr:from>
    <xdr:ext cx="534377" cy="259045"/>
    <xdr:sp macro="" textlink="">
      <xdr:nvSpPr>
        <xdr:cNvPr id="241" name="テキスト ボックス 240"/>
        <xdr:cNvSpPr txBox="1"/>
      </xdr:nvSpPr>
      <xdr:spPr>
        <a:xfrm>
          <a:off x="2641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39436</xdr:rowOff>
    </xdr:from>
    <xdr:to>
      <xdr:col>10</xdr:col>
      <xdr:colOff>114300</xdr:colOff>
      <xdr:row>98</xdr:row>
      <xdr:rowOff>109753</xdr:rowOff>
    </xdr:to>
    <xdr:cxnSp macro="">
      <xdr:nvCxnSpPr>
        <xdr:cNvPr id="242" name="直線コネクタ 241"/>
        <xdr:cNvCxnSpPr/>
      </xdr:nvCxnSpPr>
      <xdr:spPr>
        <a:xfrm flipV="1">
          <a:off x="1130300" y="16841536"/>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3" name="フローチャート: 判断 242"/>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113324</xdr:rowOff>
    </xdr:from>
    <xdr:ext cx="534377" cy="259045"/>
    <xdr:sp macro="" textlink="">
      <xdr:nvSpPr>
        <xdr:cNvPr id="244" name="テキスト ボックス 243"/>
        <xdr:cNvSpPr txBox="1"/>
      </xdr:nvSpPr>
      <xdr:spPr>
        <a:xfrm>
          <a:off x="1752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5" name="フローチャート: 判断 244"/>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108340</xdr:rowOff>
    </xdr:from>
    <xdr:ext cx="534377" cy="259045"/>
    <xdr:sp macro="" textlink="">
      <xdr:nvSpPr>
        <xdr:cNvPr id="246" name="テキスト ボックス 245"/>
        <xdr:cNvSpPr txBox="1"/>
      </xdr:nvSpPr>
      <xdr:spPr>
        <a:xfrm>
          <a:off x="863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69607</xdr:rowOff>
    </xdr:from>
    <xdr:to>
      <xdr:col>24</xdr:col>
      <xdr:colOff>114300</xdr:colOff>
      <xdr:row>94</xdr:row>
      <xdr:rowOff>171207</xdr:rowOff>
    </xdr:to>
    <xdr:sp macro="" textlink="">
      <xdr:nvSpPr>
        <xdr:cNvPr id="252" name="楕円 251"/>
        <xdr:cNvSpPr/>
      </xdr:nvSpPr>
      <xdr:spPr>
        <a:xfrm>
          <a:off x="4584700" y="16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48034</xdr:rowOff>
    </xdr:from>
    <xdr:ext cx="534377" cy="259045"/>
    <xdr:sp macro="" textlink="">
      <xdr:nvSpPr>
        <xdr:cNvPr id="253" name="扶助費該当値テキスト"/>
        <xdr:cNvSpPr txBox="1"/>
      </xdr:nvSpPr>
      <xdr:spPr>
        <a:xfrm>
          <a:off x="4686300" y="161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149662</xdr:rowOff>
    </xdr:from>
    <xdr:to>
      <xdr:col>20</xdr:col>
      <xdr:colOff>38100</xdr:colOff>
      <xdr:row>95</xdr:row>
      <xdr:rowOff>79812</xdr:rowOff>
    </xdr:to>
    <xdr:sp macro="" textlink="">
      <xdr:nvSpPr>
        <xdr:cNvPr id="254" name="楕円 253"/>
        <xdr:cNvSpPr/>
      </xdr:nvSpPr>
      <xdr:spPr>
        <a:xfrm>
          <a:off x="3746500" y="162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70939</xdr:rowOff>
    </xdr:from>
    <xdr:ext cx="534377" cy="259045"/>
    <xdr:sp macro="" textlink="">
      <xdr:nvSpPr>
        <xdr:cNvPr id="255" name="テキスト ボックス 254"/>
        <xdr:cNvSpPr txBox="1"/>
      </xdr:nvSpPr>
      <xdr:spPr>
        <a:xfrm>
          <a:off x="3530111" y="163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10261</xdr:rowOff>
    </xdr:from>
    <xdr:to>
      <xdr:col>15</xdr:col>
      <xdr:colOff>101600</xdr:colOff>
      <xdr:row>98</xdr:row>
      <xdr:rowOff>111861</xdr:rowOff>
    </xdr:to>
    <xdr:sp macro="" textlink="">
      <xdr:nvSpPr>
        <xdr:cNvPr id="256" name="楕円 255"/>
        <xdr:cNvSpPr/>
      </xdr:nvSpPr>
      <xdr:spPr>
        <a:xfrm>
          <a:off x="2857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102988</xdr:rowOff>
    </xdr:from>
    <xdr:ext cx="534377" cy="259045"/>
    <xdr:sp macro="" textlink="">
      <xdr:nvSpPr>
        <xdr:cNvPr id="257" name="テキスト ボックス 256"/>
        <xdr:cNvSpPr txBox="1"/>
      </xdr:nvSpPr>
      <xdr:spPr>
        <a:xfrm>
          <a:off x="2641111" y="169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160086</xdr:rowOff>
    </xdr:from>
    <xdr:to>
      <xdr:col>10</xdr:col>
      <xdr:colOff>165100</xdr:colOff>
      <xdr:row>98</xdr:row>
      <xdr:rowOff>90236</xdr:rowOff>
    </xdr:to>
    <xdr:sp macro="" textlink="">
      <xdr:nvSpPr>
        <xdr:cNvPr id="258" name="楕円 257"/>
        <xdr:cNvSpPr/>
      </xdr:nvSpPr>
      <xdr:spPr>
        <a:xfrm>
          <a:off x="1968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81363</xdr:rowOff>
    </xdr:from>
    <xdr:ext cx="534377" cy="259045"/>
    <xdr:sp macro="" textlink="">
      <xdr:nvSpPr>
        <xdr:cNvPr id="259" name="テキスト ボックス 258"/>
        <xdr:cNvSpPr txBox="1"/>
      </xdr:nvSpPr>
      <xdr:spPr>
        <a:xfrm>
          <a:off x="1752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58953</xdr:rowOff>
    </xdr:from>
    <xdr:to>
      <xdr:col>6</xdr:col>
      <xdr:colOff>38100</xdr:colOff>
      <xdr:row>98</xdr:row>
      <xdr:rowOff>160553</xdr:rowOff>
    </xdr:to>
    <xdr:sp macro="" textlink="">
      <xdr:nvSpPr>
        <xdr:cNvPr id="260" name="楕円 259"/>
        <xdr:cNvSpPr/>
      </xdr:nvSpPr>
      <xdr:spPr>
        <a:xfrm>
          <a:off x="1079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151680</xdr:rowOff>
    </xdr:from>
    <xdr:ext cx="534377" cy="259045"/>
    <xdr:sp macro="" textlink="">
      <xdr:nvSpPr>
        <xdr:cNvPr id="261" name="テキスト ボックス 260"/>
        <xdr:cNvSpPr txBox="1"/>
      </xdr:nvSpPr>
      <xdr:spPr>
        <a:xfrm>
          <a:off x="863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88" name="直線コネクタ 287"/>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89" name="補助費等最小値テキスト"/>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0" name="直線コネクタ 289"/>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1" name="補助費等最大値テキスト"/>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2" name="直線コネクタ 291"/>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121330</xdr:rowOff>
    </xdr:from>
    <xdr:to>
      <xdr:col>55</xdr:col>
      <xdr:colOff>0</xdr:colOff>
      <xdr:row>38</xdr:row>
      <xdr:rowOff>135144</xdr:rowOff>
    </xdr:to>
    <xdr:cxnSp macro="">
      <xdr:nvCxnSpPr>
        <xdr:cNvPr id="293" name="直線コネクタ 292"/>
        <xdr:cNvCxnSpPr/>
      </xdr:nvCxnSpPr>
      <xdr:spPr>
        <a:xfrm flipV="1">
          <a:off x="9639300" y="6464980"/>
          <a:ext cx="838200" cy="18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147765</xdr:rowOff>
    </xdr:from>
    <xdr:ext cx="534377" cy="259045"/>
    <xdr:sp macro="" textlink="">
      <xdr:nvSpPr>
        <xdr:cNvPr id="294" name="補助費等平均値テキスト"/>
        <xdr:cNvSpPr txBox="1"/>
      </xdr:nvSpPr>
      <xdr:spPr>
        <a:xfrm>
          <a:off x="10528300" y="580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5" name="フローチャート: 判断 294"/>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127176</xdr:rowOff>
    </xdr:from>
    <xdr:to>
      <xdr:col>50</xdr:col>
      <xdr:colOff>114300</xdr:colOff>
      <xdr:row>38</xdr:row>
      <xdr:rowOff>135144</xdr:rowOff>
    </xdr:to>
    <xdr:cxnSp macro="">
      <xdr:nvCxnSpPr>
        <xdr:cNvPr id="296" name="直線コネクタ 295"/>
        <xdr:cNvCxnSpPr/>
      </xdr:nvCxnSpPr>
      <xdr:spPr>
        <a:xfrm>
          <a:off x="8750300" y="6299376"/>
          <a:ext cx="889000" cy="35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297" name="フローチャート: 判断 296"/>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41537</xdr:rowOff>
    </xdr:from>
    <xdr:ext cx="534377" cy="259045"/>
    <xdr:sp macro="" textlink="">
      <xdr:nvSpPr>
        <xdr:cNvPr id="298" name="テキスト ボックス 297"/>
        <xdr:cNvSpPr txBox="1"/>
      </xdr:nvSpPr>
      <xdr:spPr>
        <a:xfrm>
          <a:off x="9372111" y="60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109982</xdr:rowOff>
    </xdr:from>
    <xdr:to>
      <xdr:col>45</xdr:col>
      <xdr:colOff>177800</xdr:colOff>
      <xdr:row>36</xdr:row>
      <xdr:rowOff>127176</xdr:rowOff>
    </xdr:to>
    <xdr:cxnSp macro="">
      <xdr:nvCxnSpPr>
        <xdr:cNvPr id="299" name="直線コネクタ 298"/>
        <xdr:cNvCxnSpPr/>
      </xdr:nvCxnSpPr>
      <xdr:spPr>
        <a:xfrm>
          <a:off x="7861300" y="6282182"/>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0" name="フローチャート: 判断 299"/>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13338</xdr:rowOff>
    </xdr:from>
    <xdr:ext cx="534377" cy="259045"/>
    <xdr:sp macro="" textlink="">
      <xdr:nvSpPr>
        <xdr:cNvPr id="301" name="テキスト ボックス 300"/>
        <xdr:cNvSpPr txBox="1"/>
      </xdr:nvSpPr>
      <xdr:spPr>
        <a:xfrm>
          <a:off x="8483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109982</xdr:rowOff>
    </xdr:from>
    <xdr:to>
      <xdr:col>41</xdr:col>
      <xdr:colOff>50800</xdr:colOff>
      <xdr:row>37</xdr:row>
      <xdr:rowOff>1805</xdr:rowOff>
    </xdr:to>
    <xdr:cxnSp macro="">
      <xdr:nvCxnSpPr>
        <xdr:cNvPr id="302" name="直線コネクタ 301"/>
        <xdr:cNvCxnSpPr/>
      </xdr:nvCxnSpPr>
      <xdr:spPr>
        <a:xfrm flipV="1">
          <a:off x="6972300" y="6282182"/>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3" name="フローチャート: 判断 302"/>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151918</xdr:rowOff>
    </xdr:from>
    <xdr:ext cx="534377" cy="259045"/>
    <xdr:sp macro="" textlink="">
      <xdr:nvSpPr>
        <xdr:cNvPr id="304" name="テキスト ボックス 303"/>
        <xdr:cNvSpPr txBox="1"/>
      </xdr:nvSpPr>
      <xdr:spPr>
        <a:xfrm>
          <a:off x="7594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5" name="フローチャート: 判断 304"/>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94948</xdr:rowOff>
    </xdr:from>
    <xdr:ext cx="534377" cy="259045"/>
    <xdr:sp macro="" textlink="">
      <xdr:nvSpPr>
        <xdr:cNvPr id="306" name="テキスト ボックス 305"/>
        <xdr:cNvSpPr txBox="1"/>
      </xdr:nvSpPr>
      <xdr:spPr>
        <a:xfrm>
          <a:off x="6705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70530</xdr:rowOff>
    </xdr:from>
    <xdr:to>
      <xdr:col>55</xdr:col>
      <xdr:colOff>50800</xdr:colOff>
      <xdr:row>38</xdr:row>
      <xdr:rowOff>681</xdr:rowOff>
    </xdr:to>
    <xdr:sp macro="" textlink="">
      <xdr:nvSpPr>
        <xdr:cNvPr id="312" name="楕円 311"/>
        <xdr:cNvSpPr/>
      </xdr:nvSpPr>
      <xdr:spPr>
        <a:xfrm>
          <a:off x="10426700" y="6414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48957</xdr:rowOff>
    </xdr:from>
    <xdr:ext cx="534377" cy="259045"/>
    <xdr:sp macro="" textlink="">
      <xdr:nvSpPr>
        <xdr:cNvPr id="313" name="補助費等該当値テキスト"/>
        <xdr:cNvSpPr txBox="1"/>
      </xdr:nvSpPr>
      <xdr:spPr>
        <a:xfrm>
          <a:off x="10528300" y="63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84344</xdr:rowOff>
    </xdr:from>
    <xdr:to>
      <xdr:col>50</xdr:col>
      <xdr:colOff>165100</xdr:colOff>
      <xdr:row>39</xdr:row>
      <xdr:rowOff>14494</xdr:rowOff>
    </xdr:to>
    <xdr:sp macro="" textlink="">
      <xdr:nvSpPr>
        <xdr:cNvPr id="314" name="楕円 313"/>
        <xdr:cNvSpPr/>
      </xdr:nvSpPr>
      <xdr:spPr>
        <a:xfrm>
          <a:off x="9588500" y="6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5621</xdr:rowOff>
    </xdr:from>
    <xdr:ext cx="534377" cy="259045"/>
    <xdr:sp macro="" textlink="">
      <xdr:nvSpPr>
        <xdr:cNvPr id="315" name="テキスト ボックス 314"/>
        <xdr:cNvSpPr txBox="1"/>
      </xdr:nvSpPr>
      <xdr:spPr>
        <a:xfrm>
          <a:off x="9372111" y="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76376</xdr:rowOff>
    </xdr:from>
    <xdr:to>
      <xdr:col>46</xdr:col>
      <xdr:colOff>38100</xdr:colOff>
      <xdr:row>37</xdr:row>
      <xdr:rowOff>6526</xdr:rowOff>
    </xdr:to>
    <xdr:sp macro="" textlink="">
      <xdr:nvSpPr>
        <xdr:cNvPr id="316" name="楕円 315"/>
        <xdr:cNvSpPr/>
      </xdr:nvSpPr>
      <xdr:spPr>
        <a:xfrm>
          <a:off x="8699500" y="62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169103</xdr:rowOff>
    </xdr:from>
    <xdr:ext cx="534377" cy="259045"/>
    <xdr:sp macro="" textlink="">
      <xdr:nvSpPr>
        <xdr:cNvPr id="317" name="テキスト ボックス 316"/>
        <xdr:cNvSpPr txBox="1"/>
      </xdr:nvSpPr>
      <xdr:spPr>
        <a:xfrm>
          <a:off x="8483111" y="63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59182</xdr:rowOff>
    </xdr:from>
    <xdr:to>
      <xdr:col>41</xdr:col>
      <xdr:colOff>101600</xdr:colOff>
      <xdr:row>36</xdr:row>
      <xdr:rowOff>160782</xdr:rowOff>
    </xdr:to>
    <xdr:sp macro="" textlink="">
      <xdr:nvSpPr>
        <xdr:cNvPr id="318" name="楕円 317"/>
        <xdr:cNvSpPr/>
      </xdr:nvSpPr>
      <xdr:spPr>
        <a:xfrm>
          <a:off x="7810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151909</xdr:rowOff>
    </xdr:from>
    <xdr:ext cx="534377" cy="259045"/>
    <xdr:sp macro="" textlink="">
      <xdr:nvSpPr>
        <xdr:cNvPr id="319" name="テキスト ボックス 318"/>
        <xdr:cNvSpPr txBox="1"/>
      </xdr:nvSpPr>
      <xdr:spPr>
        <a:xfrm>
          <a:off x="7594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122455</xdr:rowOff>
    </xdr:from>
    <xdr:to>
      <xdr:col>36</xdr:col>
      <xdr:colOff>165100</xdr:colOff>
      <xdr:row>37</xdr:row>
      <xdr:rowOff>52605</xdr:rowOff>
    </xdr:to>
    <xdr:sp macro="" textlink="">
      <xdr:nvSpPr>
        <xdr:cNvPr id="320" name="楕円 319"/>
        <xdr:cNvSpPr/>
      </xdr:nvSpPr>
      <xdr:spPr>
        <a:xfrm>
          <a:off x="6921500" y="62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43732</xdr:rowOff>
    </xdr:from>
    <xdr:ext cx="534377" cy="259045"/>
    <xdr:sp macro="" textlink="">
      <xdr:nvSpPr>
        <xdr:cNvPr id="321" name="テキスト ボックス 320"/>
        <xdr:cNvSpPr txBox="1"/>
      </xdr:nvSpPr>
      <xdr:spPr>
        <a:xfrm>
          <a:off x="6705111" y="63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91770</xdr:rowOff>
    </xdr:from>
    <xdr:to>
      <xdr:col>54</xdr:col>
      <xdr:colOff>189865</xdr:colOff>
      <xdr:row>56</xdr:row>
      <xdr:rowOff>137223</xdr:rowOff>
    </xdr:to>
    <xdr:cxnSp macro="">
      <xdr:nvCxnSpPr>
        <xdr:cNvPr id="346" name="直線コネクタ 345"/>
        <xdr:cNvCxnSpPr/>
      </xdr:nvCxnSpPr>
      <xdr:spPr>
        <a:xfrm flipV="1">
          <a:off x="10475595" y="8835720"/>
          <a:ext cx="1270" cy="902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141050</xdr:rowOff>
    </xdr:from>
    <xdr:ext cx="534377" cy="259045"/>
    <xdr:sp macro="" textlink="">
      <xdr:nvSpPr>
        <xdr:cNvPr id="347" name="普通建設事業費最小値テキスト"/>
        <xdr:cNvSpPr txBox="1"/>
      </xdr:nvSpPr>
      <xdr:spPr>
        <a:xfrm>
          <a:off x="10528300"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137223</xdr:rowOff>
    </xdr:from>
    <xdr:to>
      <xdr:col>55</xdr:col>
      <xdr:colOff>88900</xdr:colOff>
      <xdr:row>56</xdr:row>
      <xdr:rowOff>137223</xdr:rowOff>
    </xdr:to>
    <xdr:cxnSp macro="">
      <xdr:nvCxnSpPr>
        <xdr:cNvPr id="348" name="直線コネクタ 347"/>
        <xdr:cNvCxnSpPr/>
      </xdr:nvCxnSpPr>
      <xdr:spPr>
        <a:xfrm>
          <a:off x="10388600" y="973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38447</xdr:rowOff>
    </xdr:from>
    <xdr:ext cx="534377" cy="259045"/>
    <xdr:sp macro="" textlink="">
      <xdr:nvSpPr>
        <xdr:cNvPr id="349" name="普通建設事業費最大値テキスト"/>
        <xdr:cNvSpPr txBox="1"/>
      </xdr:nvSpPr>
      <xdr:spPr>
        <a:xfrm>
          <a:off x="10528300" y="861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91770</xdr:rowOff>
    </xdr:from>
    <xdr:to>
      <xdr:col>55</xdr:col>
      <xdr:colOff>88900</xdr:colOff>
      <xdr:row>51</xdr:row>
      <xdr:rowOff>91770</xdr:rowOff>
    </xdr:to>
    <xdr:cxnSp macro="">
      <xdr:nvCxnSpPr>
        <xdr:cNvPr id="350" name="直線コネクタ 349"/>
        <xdr:cNvCxnSpPr/>
      </xdr:nvCxnSpPr>
      <xdr:spPr>
        <a:xfrm>
          <a:off x="10388600" y="88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126384</xdr:rowOff>
    </xdr:from>
    <xdr:to>
      <xdr:col>55</xdr:col>
      <xdr:colOff>0</xdr:colOff>
      <xdr:row>56</xdr:row>
      <xdr:rowOff>137223</xdr:rowOff>
    </xdr:to>
    <xdr:cxnSp macro="">
      <xdr:nvCxnSpPr>
        <xdr:cNvPr id="351" name="直線コネクタ 350"/>
        <xdr:cNvCxnSpPr/>
      </xdr:nvCxnSpPr>
      <xdr:spPr>
        <a:xfrm>
          <a:off x="9639300" y="9727584"/>
          <a:ext cx="8382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120387</xdr:rowOff>
    </xdr:from>
    <xdr:ext cx="534377" cy="259045"/>
    <xdr:sp macro="" textlink="">
      <xdr:nvSpPr>
        <xdr:cNvPr id="352" name="普通建設事業費平均値テキスト"/>
        <xdr:cNvSpPr txBox="1"/>
      </xdr:nvSpPr>
      <xdr:spPr>
        <a:xfrm>
          <a:off x="10528300" y="9035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97510</xdr:rowOff>
    </xdr:from>
    <xdr:to>
      <xdr:col>55</xdr:col>
      <xdr:colOff>50800</xdr:colOff>
      <xdr:row>54</xdr:row>
      <xdr:rowOff>27660</xdr:rowOff>
    </xdr:to>
    <xdr:sp macro="" textlink="">
      <xdr:nvSpPr>
        <xdr:cNvPr id="353" name="フローチャート: 判断 352"/>
        <xdr:cNvSpPr/>
      </xdr:nvSpPr>
      <xdr:spPr>
        <a:xfrm>
          <a:off x="10426700" y="91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126384</xdr:rowOff>
    </xdr:from>
    <xdr:to>
      <xdr:col>50</xdr:col>
      <xdr:colOff>114300</xdr:colOff>
      <xdr:row>58</xdr:row>
      <xdr:rowOff>110839</xdr:rowOff>
    </xdr:to>
    <xdr:cxnSp macro="">
      <xdr:nvCxnSpPr>
        <xdr:cNvPr id="354" name="直線コネクタ 353"/>
        <xdr:cNvCxnSpPr/>
      </xdr:nvCxnSpPr>
      <xdr:spPr>
        <a:xfrm flipV="1">
          <a:off x="8750300" y="9727584"/>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139116</xdr:rowOff>
    </xdr:from>
    <xdr:to>
      <xdr:col>50</xdr:col>
      <xdr:colOff>165100</xdr:colOff>
      <xdr:row>54</xdr:row>
      <xdr:rowOff>69266</xdr:rowOff>
    </xdr:to>
    <xdr:sp macro="" textlink="">
      <xdr:nvSpPr>
        <xdr:cNvPr id="355" name="フローチャート: 判断 354"/>
        <xdr:cNvSpPr/>
      </xdr:nvSpPr>
      <xdr:spPr>
        <a:xfrm>
          <a:off x="9588500" y="922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85793</xdr:rowOff>
    </xdr:from>
    <xdr:ext cx="534377" cy="259045"/>
    <xdr:sp macro="" textlink="">
      <xdr:nvSpPr>
        <xdr:cNvPr id="356" name="テキスト ボックス 355"/>
        <xdr:cNvSpPr txBox="1"/>
      </xdr:nvSpPr>
      <xdr:spPr>
        <a:xfrm>
          <a:off x="9372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108668</xdr:rowOff>
    </xdr:from>
    <xdr:to>
      <xdr:col>45</xdr:col>
      <xdr:colOff>177800</xdr:colOff>
      <xdr:row>58</xdr:row>
      <xdr:rowOff>110839</xdr:rowOff>
    </xdr:to>
    <xdr:cxnSp macro="">
      <xdr:nvCxnSpPr>
        <xdr:cNvPr id="357" name="直線コネクタ 356"/>
        <xdr:cNvCxnSpPr/>
      </xdr:nvCxnSpPr>
      <xdr:spPr>
        <a:xfrm>
          <a:off x="7861300" y="9538418"/>
          <a:ext cx="889000" cy="5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164109</xdr:rowOff>
    </xdr:from>
    <xdr:to>
      <xdr:col>46</xdr:col>
      <xdr:colOff>38100</xdr:colOff>
      <xdr:row>54</xdr:row>
      <xdr:rowOff>94259</xdr:rowOff>
    </xdr:to>
    <xdr:sp macro="" textlink="">
      <xdr:nvSpPr>
        <xdr:cNvPr id="358" name="フローチャート: 判断 357"/>
        <xdr:cNvSpPr/>
      </xdr:nvSpPr>
      <xdr:spPr>
        <a:xfrm>
          <a:off x="8699500" y="925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110786</xdr:rowOff>
    </xdr:from>
    <xdr:ext cx="534377" cy="259045"/>
    <xdr:sp macro="" textlink="">
      <xdr:nvSpPr>
        <xdr:cNvPr id="359" name="テキスト ボックス 358"/>
        <xdr:cNvSpPr txBox="1"/>
      </xdr:nvSpPr>
      <xdr:spPr>
        <a:xfrm>
          <a:off x="8483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108668</xdr:rowOff>
    </xdr:from>
    <xdr:to>
      <xdr:col>41</xdr:col>
      <xdr:colOff>50800</xdr:colOff>
      <xdr:row>57</xdr:row>
      <xdr:rowOff>45003</xdr:rowOff>
    </xdr:to>
    <xdr:cxnSp macro="">
      <xdr:nvCxnSpPr>
        <xdr:cNvPr id="360" name="直線コネクタ 359"/>
        <xdr:cNvCxnSpPr/>
      </xdr:nvCxnSpPr>
      <xdr:spPr>
        <a:xfrm flipV="1">
          <a:off x="6972300" y="9538418"/>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125514</xdr:rowOff>
    </xdr:from>
    <xdr:to>
      <xdr:col>41</xdr:col>
      <xdr:colOff>101600</xdr:colOff>
      <xdr:row>52</xdr:row>
      <xdr:rowOff>55664</xdr:rowOff>
    </xdr:to>
    <xdr:sp macro="" textlink="">
      <xdr:nvSpPr>
        <xdr:cNvPr id="361" name="フローチャート: 判断 360"/>
        <xdr:cNvSpPr/>
      </xdr:nvSpPr>
      <xdr:spPr>
        <a:xfrm>
          <a:off x="7810500" y="886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72191</xdr:rowOff>
    </xdr:from>
    <xdr:ext cx="534377" cy="259045"/>
    <xdr:sp macro="" textlink="">
      <xdr:nvSpPr>
        <xdr:cNvPr id="362" name="テキスト ボックス 361"/>
        <xdr:cNvSpPr txBox="1"/>
      </xdr:nvSpPr>
      <xdr:spPr>
        <a:xfrm>
          <a:off x="7594111" y="86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71298</xdr:rowOff>
    </xdr:from>
    <xdr:to>
      <xdr:col>36</xdr:col>
      <xdr:colOff>165100</xdr:colOff>
      <xdr:row>52</xdr:row>
      <xdr:rowOff>1448</xdr:rowOff>
    </xdr:to>
    <xdr:sp macro="" textlink="">
      <xdr:nvSpPr>
        <xdr:cNvPr id="363" name="フローチャート: 判断 362"/>
        <xdr:cNvSpPr/>
      </xdr:nvSpPr>
      <xdr:spPr>
        <a:xfrm>
          <a:off x="6921500" y="881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17975</xdr:rowOff>
    </xdr:from>
    <xdr:ext cx="534377" cy="259045"/>
    <xdr:sp macro="" textlink="">
      <xdr:nvSpPr>
        <xdr:cNvPr id="364" name="テキスト ボックス 363"/>
        <xdr:cNvSpPr txBox="1"/>
      </xdr:nvSpPr>
      <xdr:spPr>
        <a:xfrm>
          <a:off x="6705111" y="85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86423</xdr:rowOff>
    </xdr:from>
    <xdr:to>
      <xdr:col>55</xdr:col>
      <xdr:colOff>50800</xdr:colOff>
      <xdr:row>57</xdr:row>
      <xdr:rowOff>16573</xdr:rowOff>
    </xdr:to>
    <xdr:sp macro="" textlink="">
      <xdr:nvSpPr>
        <xdr:cNvPr id="370" name="楕円 369"/>
        <xdr:cNvSpPr/>
      </xdr:nvSpPr>
      <xdr:spPr>
        <a:xfrm>
          <a:off x="104267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1350</xdr:rowOff>
    </xdr:from>
    <xdr:ext cx="534377" cy="259045"/>
    <xdr:sp macro="" textlink="">
      <xdr:nvSpPr>
        <xdr:cNvPr id="371" name="普通建設事業費該当値テキスト"/>
        <xdr:cNvSpPr txBox="1"/>
      </xdr:nvSpPr>
      <xdr:spPr>
        <a:xfrm>
          <a:off x="10528300" y="96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75584</xdr:rowOff>
    </xdr:from>
    <xdr:to>
      <xdr:col>50</xdr:col>
      <xdr:colOff>165100</xdr:colOff>
      <xdr:row>57</xdr:row>
      <xdr:rowOff>5734</xdr:rowOff>
    </xdr:to>
    <xdr:sp macro="" textlink="">
      <xdr:nvSpPr>
        <xdr:cNvPr id="372" name="楕円 371"/>
        <xdr:cNvSpPr/>
      </xdr:nvSpPr>
      <xdr:spPr>
        <a:xfrm>
          <a:off x="9588500" y="9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168311</xdr:rowOff>
    </xdr:from>
    <xdr:ext cx="534377" cy="259045"/>
    <xdr:sp macro="" textlink="">
      <xdr:nvSpPr>
        <xdr:cNvPr id="373" name="テキスト ボックス 372"/>
        <xdr:cNvSpPr txBox="1"/>
      </xdr:nvSpPr>
      <xdr:spPr>
        <a:xfrm>
          <a:off x="9372111" y="9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60039</xdr:rowOff>
    </xdr:from>
    <xdr:to>
      <xdr:col>46</xdr:col>
      <xdr:colOff>38100</xdr:colOff>
      <xdr:row>58</xdr:row>
      <xdr:rowOff>161639</xdr:rowOff>
    </xdr:to>
    <xdr:sp macro="" textlink="">
      <xdr:nvSpPr>
        <xdr:cNvPr id="374" name="楕円 373"/>
        <xdr:cNvSpPr/>
      </xdr:nvSpPr>
      <xdr:spPr>
        <a:xfrm>
          <a:off x="8699500" y="100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152766</xdr:rowOff>
    </xdr:from>
    <xdr:ext cx="534377" cy="259045"/>
    <xdr:sp macro="" textlink="">
      <xdr:nvSpPr>
        <xdr:cNvPr id="375" name="テキスト ボックス 374"/>
        <xdr:cNvSpPr txBox="1"/>
      </xdr:nvSpPr>
      <xdr:spPr>
        <a:xfrm>
          <a:off x="8483111" y="100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57868</xdr:rowOff>
    </xdr:from>
    <xdr:to>
      <xdr:col>41</xdr:col>
      <xdr:colOff>101600</xdr:colOff>
      <xdr:row>55</xdr:row>
      <xdr:rowOff>159468</xdr:rowOff>
    </xdr:to>
    <xdr:sp macro="" textlink="">
      <xdr:nvSpPr>
        <xdr:cNvPr id="376" name="楕円 375"/>
        <xdr:cNvSpPr/>
      </xdr:nvSpPr>
      <xdr:spPr>
        <a:xfrm>
          <a:off x="7810500" y="9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150595</xdr:rowOff>
    </xdr:from>
    <xdr:ext cx="534377" cy="259045"/>
    <xdr:sp macro="" textlink="">
      <xdr:nvSpPr>
        <xdr:cNvPr id="377" name="テキスト ボックス 376"/>
        <xdr:cNvSpPr txBox="1"/>
      </xdr:nvSpPr>
      <xdr:spPr>
        <a:xfrm>
          <a:off x="7594111" y="9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165653</xdr:rowOff>
    </xdr:from>
    <xdr:to>
      <xdr:col>36</xdr:col>
      <xdr:colOff>165100</xdr:colOff>
      <xdr:row>57</xdr:row>
      <xdr:rowOff>95803</xdr:rowOff>
    </xdr:to>
    <xdr:sp macro="" textlink="">
      <xdr:nvSpPr>
        <xdr:cNvPr id="378" name="楕円 377"/>
        <xdr:cNvSpPr/>
      </xdr:nvSpPr>
      <xdr:spPr>
        <a:xfrm>
          <a:off x="6921500" y="97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86930</xdr:rowOff>
    </xdr:from>
    <xdr:ext cx="534377" cy="259045"/>
    <xdr:sp macro="" textlink="">
      <xdr:nvSpPr>
        <xdr:cNvPr id="379" name="テキスト ボックス 378"/>
        <xdr:cNvSpPr txBox="1"/>
      </xdr:nvSpPr>
      <xdr:spPr>
        <a:xfrm>
          <a:off x="6705111" y="98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92113</xdr:rowOff>
    </xdr:from>
    <xdr:to>
      <xdr:col>54</xdr:col>
      <xdr:colOff>189865</xdr:colOff>
      <xdr:row>78</xdr:row>
      <xdr:rowOff>127012</xdr:rowOff>
    </xdr:to>
    <xdr:cxnSp macro="">
      <xdr:nvCxnSpPr>
        <xdr:cNvPr id="403" name="直線コネクタ 402"/>
        <xdr:cNvCxnSpPr/>
      </xdr:nvCxnSpPr>
      <xdr:spPr>
        <a:xfrm flipV="1">
          <a:off x="10475595" y="12779413"/>
          <a:ext cx="1270" cy="72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130839</xdr:rowOff>
    </xdr:from>
    <xdr:ext cx="469744" cy="259045"/>
    <xdr:sp macro="" textlink="">
      <xdr:nvSpPr>
        <xdr:cNvPr id="404" name="普通建設事業費 （ うち新規整備　）最小値テキスト"/>
        <xdr:cNvSpPr txBox="1"/>
      </xdr:nvSpPr>
      <xdr:spPr>
        <a:xfrm>
          <a:off x="10528300" y="135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127012</xdr:rowOff>
    </xdr:from>
    <xdr:to>
      <xdr:col>55</xdr:col>
      <xdr:colOff>88900</xdr:colOff>
      <xdr:row>78</xdr:row>
      <xdr:rowOff>127012</xdr:rowOff>
    </xdr:to>
    <xdr:cxnSp macro="">
      <xdr:nvCxnSpPr>
        <xdr:cNvPr id="405" name="直線コネクタ 404"/>
        <xdr:cNvCxnSpPr/>
      </xdr:nvCxnSpPr>
      <xdr:spPr>
        <a:xfrm>
          <a:off x="10388600" y="1350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38790</xdr:rowOff>
    </xdr:from>
    <xdr:ext cx="534377" cy="259045"/>
    <xdr:sp macro="" textlink="">
      <xdr:nvSpPr>
        <xdr:cNvPr id="406" name="普通建設事業費 （ うち新規整備　）最大値テキスト"/>
        <xdr:cNvSpPr txBox="1"/>
      </xdr:nvSpPr>
      <xdr:spPr>
        <a:xfrm>
          <a:off x="10528300" y="125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92113</xdr:rowOff>
    </xdr:from>
    <xdr:to>
      <xdr:col>55</xdr:col>
      <xdr:colOff>88900</xdr:colOff>
      <xdr:row>74</xdr:row>
      <xdr:rowOff>92113</xdr:rowOff>
    </xdr:to>
    <xdr:cxnSp macro="">
      <xdr:nvCxnSpPr>
        <xdr:cNvPr id="407" name="直線コネクタ 406"/>
        <xdr:cNvCxnSpPr/>
      </xdr:nvCxnSpPr>
      <xdr:spPr>
        <a:xfrm>
          <a:off x="10388600" y="127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47498</xdr:rowOff>
    </xdr:from>
    <xdr:to>
      <xdr:col>55</xdr:col>
      <xdr:colOff>0</xdr:colOff>
      <xdr:row>78</xdr:row>
      <xdr:rowOff>127012</xdr:rowOff>
    </xdr:to>
    <xdr:cxnSp macro="">
      <xdr:nvCxnSpPr>
        <xdr:cNvPr id="408" name="直線コネクタ 407"/>
        <xdr:cNvCxnSpPr/>
      </xdr:nvCxnSpPr>
      <xdr:spPr>
        <a:xfrm>
          <a:off x="9639300" y="13420598"/>
          <a:ext cx="8382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39349</xdr:rowOff>
    </xdr:from>
    <xdr:ext cx="469744" cy="259045"/>
    <xdr:sp macro="" textlink="">
      <xdr:nvSpPr>
        <xdr:cNvPr id="409" name="普通建設事業費 （ うち新規整備　）平均値テキスト"/>
        <xdr:cNvSpPr txBox="1"/>
      </xdr:nvSpPr>
      <xdr:spPr>
        <a:xfrm>
          <a:off x="10528300" y="13069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16472</xdr:rowOff>
    </xdr:from>
    <xdr:to>
      <xdr:col>55</xdr:col>
      <xdr:colOff>50800</xdr:colOff>
      <xdr:row>77</xdr:row>
      <xdr:rowOff>118072</xdr:rowOff>
    </xdr:to>
    <xdr:sp macro="" textlink="">
      <xdr:nvSpPr>
        <xdr:cNvPr id="410" name="フローチャート: 判断 409"/>
        <xdr:cNvSpPr/>
      </xdr:nvSpPr>
      <xdr:spPr>
        <a:xfrm>
          <a:off x="104267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47498</xdr:rowOff>
    </xdr:from>
    <xdr:to>
      <xdr:col>50</xdr:col>
      <xdr:colOff>114300</xdr:colOff>
      <xdr:row>78</xdr:row>
      <xdr:rowOff>112230</xdr:rowOff>
    </xdr:to>
    <xdr:cxnSp macro="">
      <xdr:nvCxnSpPr>
        <xdr:cNvPr id="411" name="直線コネクタ 410"/>
        <xdr:cNvCxnSpPr/>
      </xdr:nvCxnSpPr>
      <xdr:spPr>
        <a:xfrm flipV="1">
          <a:off x="8750300" y="13420598"/>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149250</xdr:rowOff>
    </xdr:from>
    <xdr:to>
      <xdr:col>50</xdr:col>
      <xdr:colOff>165100</xdr:colOff>
      <xdr:row>78</xdr:row>
      <xdr:rowOff>79400</xdr:rowOff>
    </xdr:to>
    <xdr:sp macro="" textlink="">
      <xdr:nvSpPr>
        <xdr:cNvPr id="412" name="フローチャート: 判断 411"/>
        <xdr:cNvSpPr/>
      </xdr:nvSpPr>
      <xdr:spPr>
        <a:xfrm>
          <a:off x="9588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95927</xdr:rowOff>
    </xdr:from>
    <xdr:ext cx="469744" cy="259045"/>
    <xdr:sp macro="" textlink="">
      <xdr:nvSpPr>
        <xdr:cNvPr id="413" name="テキスト ボックス 412"/>
        <xdr:cNvSpPr txBox="1"/>
      </xdr:nvSpPr>
      <xdr:spPr>
        <a:xfrm>
          <a:off x="9404428" y="131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101943</xdr:rowOff>
    </xdr:from>
    <xdr:to>
      <xdr:col>45</xdr:col>
      <xdr:colOff>177800</xdr:colOff>
      <xdr:row>78</xdr:row>
      <xdr:rowOff>112230</xdr:rowOff>
    </xdr:to>
    <xdr:cxnSp macro="">
      <xdr:nvCxnSpPr>
        <xdr:cNvPr id="414" name="直線コネクタ 413"/>
        <xdr:cNvCxnSpPr/>
      </xdr:nvCxnSpPr>
      <xdr:spPr>
        <a:xfrm>
          <a:off x="7861300" y="1347504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105930</xdr:rowOff>
    </xdr:from>
    <xdr:to>
      <xdr:col>46</xdr:col>
      <xdr:colOff>38100</xdr:colOff>
      <xdr:row>78</xdr:row>
      <xdr:rowOff>36080</xdr:rowOff>
    </xdr:to>
    <xdr:sp macro="" textlink="">
      <xdr:nvSpPr>
        <xdr:cNvPr id="415" name="フローチャート: 判断 414"/>
        <xdr:cNvSpPr/>
      </xdr:nvSpPr>
      <xdr:spPr>
        <a:xfrm>
          <a:off x="8699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52607</xdr:rowOff>
    </xdr:from>
    <xdr:ext cx="469744" cy="259045"/>
    <xdr:sp macro="" textlink="">
      <xdr:nvSpPr>
        <xdr:cNvPr id="416" name="テキスト ボックス 415"/>
        <xdr:cNvSpPr txBox="1"/>
      </xdr:nvSpPr>
      <xdr:spPr>
        <a:xfrm>
          <a:off x="8515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101943</xdr:rowOff>
    </xdr:from>
    <xdr:to>
      <xdr:col>41</xdr:col>
      <xdr:colOff>50800</xdr:colOff>
      <xdr:row>78</xdr:row>
      <xdr:rowOff>116078</xdr:rowOff>
    </xdr:to>
    <xdr:cxnSp macro="">
      <xdr:nvCxnSpPr>
        <xdr:cNvPr id="417" name="直線コネクタ 416"/>
        <xdr:cNvCxnSpPr/>
      </xdr:nvCxnSpPr>
      <xdr:spPr>
        <a:xfrm flipV="1">
          <a:off x="6972300" y="1347504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77051</xdr:rowOff>
    </xdr:from>
    <xdr:to>
      <xdr:col>41</xdr:col>
      <xdr:colOff>101600</xdr:colOff>
      <xdr:row>77</xdr:row>
      <xdr:rowOff>7201</xdr:rowOff>
    </xdr:to>
    <xdr:sp macro="" textlink="">
      <xdr:nvSpPr>
        <xdr:cNvPr id="418" name="フローチャート: 判断 417"/>
        <xdr:cNvSpPr/>
      </xdr:nvSpPr>
      <xdr:spPr>
        <a:xfrm>
          <a:off x="7810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23728</xdr:rowOff>
    </xdr:from>
    <xdr:ext cx="534377" cy="259045"/>
    <xdr:sp macro="" textlink="">
      <xdr:nvSpPr>
        <xdr:cNvPr id="419" name="テキスト ボックス 418"/>
        <xdr:cNvSpPr txBox="1"/>
      </xdr:nvSpPr>
      <xdr:spPr>
        <a:xfrm>
          <a:off x="7594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171386</xdr:rowOff>
    </xdr:from>
    <xdr:to>
      <xdr:col>36</xdr:col>
      <xdr:colOff>165100</xdr:colOff>
      <xdr:row>71</xdr:row>
      <xdr:rowOff>101536</xdr:rowOff>
    </xdr:to>
    <xdr:sp macro="" textlink="">
      <xdr:nvSpPr>
        <xdr:cNvPr id="420" name="フローチャート: 判断 419"/>
        <xdr:cNvSpPr/>
      </xdr:nvSpPr>
      <xdr:spPr>
        <a:xfrm>
          <a:off x="6921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118063</xdr:rowOff>
    </xdr:from>
    <xdr:ext cx="534377" cy="259045"/>
    <xdr:sp macro="" textlink="">
      <xdr:nvSpPr>
        <xdr:cNvPr id="421" name="テキスト ボックス 420"/>
        <xdr:cNvSpPr txBox="1"/>
      </xdr:nvSpPr>
      <xdr:spPr>
        <a:xfrm>
          <a:off x="6705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76212</xdr:rowOff>
    </xdr:from>
    <xdr:to>
      <xdr:col>55</xdr:col>
      <xdr:colOff>50800</xdr:colOff>
      <xdr:row>79</xdr:row>
      <xdr:rowOff>6362</xdr:rowOff>
    </xdr:to>
    <xdr:sp macro="" textlink="">
      <xdr:nvSpPr>
        <xdr:cNvPr id="427" name="楕円 426"/>
        <xdr:cNvSpPr/>
      </xdr:nvSpPr>
      <xdr:spPr>
        <a:xfrm>
          <a:off x="10426700" y="13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162589</xdr:rowOff>
    </xdr:from>
    <xdr:ext cx="469744" cy="259045"/>
    <xdr:sp macro="" textlink="">
      <xdr:nvSpPr>
        <xdr:cNvPr id="428" name="普通建設事業費 （ うち新規整備　）該当値テキスト"/>
        <xdr:cNvSpPr txBox="1"/>
      </xdr:nvSpPr>
      <xdr:spPr>
        <a:xfrm>
          <a:off x="10528300" y="1336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168148</xdr:rowOff>
    </xdr:from>
    <xdr:to>
      <xdr:col>50</xdr:col>
      <xdr:colOff>165100</xdr:colOff>
      <xdr:row>78</xdr:row>
      <xdr:rowOff>98298</xdr:rowOff>
    </xdr:to>
    <xdr:sp macro="" textlink="">
      <xdr:nvSpPr>
        <xdr:cNvPr id="429" name="楕円 428"/>
        <xdr:cNvSpPr/>
      </xdr:nvSpPr>
      <xdr:spPr>
        <a:xfrm>
          <a:off x="9588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89425</xdr:rowOff>
    </xdr:from>
    <xdr:ext cx="469744" cy="259045"/>
    <xdr:sp macro="" textlink="">
      <xdr:nvSpPr>
        <xdr:cNvPr id="430" name="テキスト ボックス 429"/>
        <xdr:cNvSpPr txBox="1"/>
      </xdr:nvSpPr>
      <xdr:spPr>
        <a:xfrm>
          <a:off x="9404428"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61430</xdr:rowOff>
    </xdr:from>
    <xdr:to>
      <xdr:col>46</xdr:col>
      <xdr:colOff>38100</xdr:colOff>
      <xdr:row>78</xdr:row>
      <xdr:rowOff>163030</xdr:rowOff>
    </xdr:to>
    <xdr:sp macro="" textlink="">
      <xdr:nvSpPr>
        <xdr:cNvPr id="431" name="楕円 430"/>
        <xdr:cNvSpPr/>
      </xdr:nvSpPr>
      <xdr:spPr>
        <a:xfrm>
          <a:off x="8699500" y="134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154157</xdr:rowOff>
    </xdr:from>
    <xdr:ext cx="469744" cy="259045"/>
    <xdr:sp macro="" textlink="">
      <xdr:nvSpPr>
        <xdr:cNvPr id="432" name="テキスト ボックス 431"/>
        <xdr:cNvSpPr txBox="1"/>
      </xdr:nvSpPr>
      <xdr:spPr>
        <a:xfrm>
          <a:off x="8515428" y="135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51143</xdr:rowOff>
    </xdr:from>
    <xdr:to>
      <xdr:col>41</xdr:col>
      <xdr:colOff>101600</xdr:colOff>
      <xdr:row>78</xdr:row>
      <xdr:rowOff>152743</xdr:rowOff>
    </xdr:to>
    <xdr:sp macro="" textlink="">
      <xdr:nvSpPr>
        <xdr:cNvPr id="433" name="楕円 432"/>
        <xdr:cNvSpPr/>
      </xdr:nvSpPr>
      <xdr:spPr>
        <a:xfrm>
          <a:off x="7810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143870</xdr:rowOff>
    </xdr:from>
    <xdr:ext cx="469744" cy="259045"/>
    <xdr:sp macro="" textlink="">
      <xdr:nvSpPr>
        <xdr:cNvPr id="434" name="テキスト ボックス 433"/>
        <xdr:cNvSpPr txBox="1"/>
      </xdr:nvSpPr>
      <xdr:spPr>
        <a:xfrm>
          <a:off x="7626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65278</xdr:rowOff>
    </xdr:from>
    <xdr:to>
      <xdr:col>36</xdr:col>
      <xdr:colOff>165100</xdr:colOff>
      <xdr:row>78</xdr:row>
      <xdr:rowOff>166878</xdr:rowOff>
    </xdr:to>
    <xdr:sp macro="" textlink="">
      <xdr:nvSpPr>
        <xdr:cNvPr id="435" name="楕円 434"/>
        <xdr:cNvSpPr/>
      </xdr:nvSpPr>
      <xdr:spPr>
        <a:xfrm>
          <a:off x="6921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158005</xdr:rowOff>
    </xdr:from>
    <xdr:ext cx="469744" cy="259045"/>
    <xdr:sp macro="" textlink="">
      <xdr:nvSpPr>
        <xdr:cNvPr id="436" name="テキスト ボックス 435"/>
        <xdr:cNvSpPr txBox="1"/>
      </xdr:nvSpPr>
      <xdr:spPr>
        <a:xfrm>
          <a:off x="6737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45879</xdr:rowOff>
    </xdr:from>
    <xdr:to>
      <xdr:col>54</xdr:col>
      <xdr:colOff>189865</xdr:colOff>
      <xdr:row>96</xdr:row>
      <xdr:rowOff>99295</xdr:rowOff>
    </xdr:to>
    <xdr:cxnSp macro="">
      <xdr:nvCxnSpPr>
        <xdr:cNvPr id="460" name="直線コネクタ 459"/>
        <xdr:cNvCxnSpPr/>
      </xdr:nvCxnSpPr>
      <xdr:spPr>
        <a:xfrm flipV="1">
          <a:off x="10475595" y="15647829"/>
          <a:ext cx="1270" cy="9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103122</xdr:rowOff>
    </xdr:from>
    <xdr:ext cx="534377" cy="259045"/>
    <xdr:sp macro="" textlink="">
      <xdr:nvSpPr>
        <xdr:cNvPr id="461" name="普通建設事業費 （ うち更新整備　）最小値テキスト"/>
        <xdr:cNvSpPr txBox="1"/>
      </xdr:nvSpPr>
      <xdr:spPr>
        <a:xfrm>
          <a:off x="10528300" y="165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99295</xdr:rowOff>
    </xdr:from>
    <xdr:to>
      <xdr:col>55</xdr:col>
      <xdr:colOff>88900</xdr:colOff>
      <xdr:row>96</xdr:row>
      <xdr:rowOff>99295</xdr:rowOff>
    </xdr:to>
    <xdr:cxnSp macro="">
      <xdr:nvCxnSpPr>
        <xdr:cNvPr id="462" name="直線コネクタ 461"/>
        <xdr:cNvCxnSpPr/>
      </xdr:nvCxnSpPr>
      <xdr:spPr>
        <a:xfrm>
          <a:off x="10388600" y="1655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164006</xdr:rowOff>
    </xdr:from>
    <xdr:ext cx="534377" cy="259045"/>
    <xdr:sp macro="" textlink="">
      <xdr:nvSpPr>
        <xdr:cNvPr id="463" name="普通建設事業費 （ うち更新整備　）最大値テキスト"/>
        <xdr:cNvSpPr txBox="1"/>
      </xdr:nvSpPr>
      <xdr:spPr>
        <a:xfrm>
          <a:off x="10528300" y="154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45879</xdr:rowOff>
    </xdr:from>
    <xdr:to>
      <xdr:col>55</xdr:col>
      <xdr:colOff>88900</xdr:colOff>
      <xdr:row>91</xdr:row>
      <xdr:rowOff>45879</xdr:rowOff>
    </xdr:to>
    <xdr:cxnSp macro="">
      <xdr:nvCxnSpPr>
        <xdr:cNvPr id="464" name="直線コネクタ 463"/>
        <xdr:cNvCxnSpPr/>
      </xdr:nvCxnSpPr>
      <xdr:spPr>
        <a:xfrm>
          <a:off x="10388600" y="156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161170</xdr:rowOff>
    </xdr:from>
    <xdr:to>
      <xdr:col>55</xdr:col>
      <xdr:colOff>0</xdr:colOff>
      <xdr:row>96</xdr:row>
      <xdr:rowOff>8026</xdr:rowOff>
    </xdr:to>
    <xdr:cxnSp macro="">
      <xdr:nvCxnSpPr>
        <xdr:cNvPr id="465" name="直線コネクタ 464"/>
        <xdr:cNvCxnSpPr/>
      </xdr:nvCxnSpPr>
      <xdr:spPr>
        <a:xfrm flipV="1">
          <a:off x="9639300" y="16277470"/>
          <a:ext cx="8382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113492</xdr:rowOff>
    </xdr:from>
    <xdr:ext cx="534377" cy="259045"/>
    <xdr:sp macro="" textlink="">
      <xdr:nvSpPr>
        <xdr:cNvPr id="466" name="普通建設事業費 （ うち更新整備　）平均値テキスト"/>
        <xdr:cNvSpPr txBox="1"/>
      </xdr:nvSpPr>
      <xdr:spPr>
        <a:xfrm>
          <a:off x="10528300" y="1588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90615</xdr:rowOff>
    </xdr:from>
    <xdr:to>
      <xdr:col>55</xdr:col>
      <xdr:colOff>50800</xdr:colOff>
      <xdr:row>94</xdr:row>
      <xdr:rowOff>20765</xdr:rowOff>
    </xdr:to>
    <xdr:sp macro="" textlink="">
      <xdr:nvSpPr>
        <xdr:cNvPr id="467" name="フローチャート: 判断 466"/>
        <xdr:cNvSpPr/>
      </xdr:nvSpPr>
      <xdr:spPr>
        <a:xfrm>
          <a:off x="104267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8026</xdr:rowOff>
    </xdr:from>
    <xdr:to>
      <xdr:col>50</xdr:col>
      <xdr:colOff>114300</xdr:colOff>
      <xdr:row>97</xdr:row>
      <xdr:rowOff>133280</xdr:rowOff>
    </xdr:to>
    <xdr:cxnSp macro="">
      <xdr:nvCxnSpPr>
        <xdr:cNvPr id="468" name="直線コネクタ 467"/>
        <xdr:cNvCxnSpPr/>
      </xdr:nvCxnSpPr>
      <xdr:spPr>
        <a:xfrm flipV="1">
          <a:off x="8750300" y="16467226"/>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137725</xdr:rowOff>
    </xdr:from>
    <xdr:to>
      <xdr:col>50</xdr:col>
      <xdr:colOff>165100</xdr:colOff>
      <xdr:row>95</xdr:row>
      <xdr:rowOff>67875</xdr:rowOff>
    </xdr:to>
    <xdr:sp macro="" textlink="">
      <xdr:nvSpPr>
        <xdr:cNvPr id="469" name="フローチャート: 判断 468"/>
        <xdr:cNvSpPr/>
      </xdr:nvSpPr>
      <xdr:spPr>
        <a:xfrm>
          <a:off x="9588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84402</xdr:rowOff>
    </xdr:from>
    <xdr:ext cx="534377" cy="259045"/>
    <xdr:sp macro="" textlink="">
      <xdr:nvSpPr>
        <xdr:cNvPr id="470" name="テキスト ボックス 469"/>
        <xdr:cNvSpPr txBox="1"/>
      </xdr:nvSpPr>
      <xdr:spPr>
        <a:xfrm>
          <a:off x="9372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144463</xdr:rowOff>
    </xdr:from>
    <xdr:to>
      <xdr:col>45</xdr:col>
      <xdr:colOff>177800</xdr:colOff>
      <xdr:row>97</xdr:row>
      <xdr:rowOff>133280</xdr:rowOff>
    </xdr:to>
    <xdr:cxnSp macro="">
      <xdr:nvCxnSpPr>
        <xdr:cNvPr id="471" name="直線コネクタ 470"/>
        <xdr:cNvCxnSpPr/>
      </xdr:nvCxnSpPr>
      <xdr:spPr>
        <a:xfrm>
          <a:off x="7861300" y="16089313"/>
          <a:ext cx="889000" cy="67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31522</xdr:rowOff>
    </xdr:from>
    <xdr:to>
      <xdr:col>46</xdr:col>
      <xdr:colOff>38100</xdr:colOff>
      <xdr:row>94</xdr:row>
      <xdr:rowOff>133122</xdr:rowOff>
    </xdr:to>
    <xdr:sp macro="" textlink="">
      <xdr:nvSpPr>
        <xdr:cNvPr id="472" name="フローチャート: 判断 471"/>
        <xdr:cNvSpPr/>
      </xdr:nvSpPr>
      <xdr:spPr>
        <a:xfrm>
          <a:off x="8699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149649</xdr:rowOff>
    </xdr:from>
    <xdr:ext cx="534377" cy="259045"/>
    <xdr:sp macro="" textlink="">
      <xdr:nvSpPr>
        <xdr:cNvPr id="473" name="テキスト ボックス 472"/>
        <xdr:cNvSpPr txBox="1"/>
      </xdr:nvSpPr>
      <xdr:spPr>
        <a:xfrm>
          <a:off x="8483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144463</xdr:rowOff>
    </xdr:from>
    <xdr:to>
      <xdr:col>41</xdr:col>
      <xdr:colOff>50800</xdr:colOff>
      <xdr:row>96</xdr:row>
      <xdr:rowOff>58565</xdr:rowOff>
    </xdr:to>
    <xdr:cxnSp macro="">
      <xdr:nvCxnSpPr>
        <xdr:cNvPr id="474" name="直線コネクタ 473"/>
        <xdr:cNvCxnSpPr/>
      </xdr:nvCxnSpPr>
      <xdr:spPr>
        <a:xfrm flipV="1">
          <a:off x="6972300" y="16089313"/>
          <a:ext cx="889000" cy="4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117627</xdr:rowOff>
    </xdr:from>
    <xdr:to>
      <xdr:col>41</xdr:col>
      <xdr:colOff>101600</xdr:colOff>
      <xdr:row>93</xdr:row>
      <xdr:rowOff>47777</xdr:rowOff>
    </xdr:to>
    <xdr:sp macro="" textlink="">
      <xdr:nvSpPr>
        <xdr:cNvPr id="475" name="フローチャート: 判断 474"/>
        <xdr:cNvSpPr/>
      </xdr:nvSpPr>
      <xdr:spPr>
        <a:xfrm>
          <a:off x="7810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64304</xdr:rowOff>
    </xdr:from>
    <xdr:ext cx="534377" cy="259045"/>
    <xdr:sp macro="" textlink="">
      <xdr:nvSpPr>
        <xdr:cNvPr id="476" name="テキスト ボックス 475"/>
        <xdr:cNvSpPr txBox="1"/>
      </xdr:nvSpPr>
      <xdr:spPr>
        <a:xfrm>
          <a:off x="7594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106007</xdr:rowOff>
    </xdr:from>
    <xdr:to>
      <xdr:col>36</xdr:col>
      <xdr:colOff>165100</xdr:colOff>
      <xdr:row>95</xdr:row>
      <xdr:rowOff>36157</xdr:rowOff>
    </xdr:to>
    <xdr:sp macro="" textlink="">
      <xdr:nvSpPr>
        <xdr:cNvPr id="477" name="フローチャート: 判断 476"/>
        <xdr:cNvSpPr/>
      </xdr:nvSpPr>
      <xdr:spPr>
        <a:xfrm>
          <a:off x="6921500" y="162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52684</xdr:rowOff>
    </xdr:from>
    <xdr:ext cx="534377" cy="259045"/>
    <xdr:sp macro="" textlink="">
      <xdr:nvSpPr>
        <xdr:cNvPr id="478" name="テキスト ボックス 477"/>
        <xdr:cNvSpPr txBox="1"/>
      </xdr:nvSpPr>
      <xdr:spPr>
        <a:xfrm>
          <a:off x="6705111" y="159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110370</xdr:rowOff>
    </xdr:from>
    <xdr:to>
      <xdr:col>55</xdr:col>
      <xdr:colOff>50800</xdr:colOff>
      <xdr:row>95</xdr:row>
      <xdr:rowOff>40520</xdr:rowOff>
    </xdr:to>
    <xdr:sp macro="" textlink="">
      <xdr:nvSpPr>
        <xdr:cNvPr id="484" name="楕円 483"/>
        <xdr:cNvSpPr/>
      </xdr:nvSpPr>
      <xdr:spPr>
        <a:xfrm>
          <a:off x="10426700" y="16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88797</xdr:rowOff>
    </xdr:from>
    <xdr:ext cx="534377" cy="259045"/>
    <xdr:sp macro="" textlink="">
      <xdr:nvSpPr>
        <xdr:cNvPr id="485" name="普通建設事業費 （ うち更新整備　）該当値テキスト"/>
        <xdr:cNvSpPr txBox="1"/>
      </xdr:nvSpPr>
      <xdr:spPr>
        <a:xfrm>
          <a:off x="10528300" y="162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128676</xdr:rowOff>
    </xdr:from>
    <xdr:to>
      <xdr:col>50</xdr:col>
      <xdr:colOff>165100</xdr:colOff>
      <xdr:row>96</xdr:row>
      <xdr:rowOff>58826</xdr:rowOff>
    </xdr:to>
    <xdr:sp macro="" textlink="">
      <xdr:nvSpPr>
        <xdr:cNvPr id="486" name="楕円 485"/>
        <xdr:cNvSpPr/>
      </xdr:nvSpPr>
      <xdr:spPr>
        <a:xfrm>
          <a:off x="9588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49953</xdr:rowOff>
    </xdr:from>
    <xdr:ext cx="534377" cy="259045"/>
    <xdr:sp macro="" textlink="">
      <xdr:nvSpPr>
        <xdr:cNvPr id="487" name="テキスト ボックス 486"/>
        <xdr:cNvSpPr txBox="1"/>
      </xdr:nvSpPr>
      <xdr:spPr>
        <a:xfrm>
          <a:off x="9372111" y="165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82480</xdr:rowOff>
    </xdr:from>
    <xdr:to>
      <xdr:col>46</xdr:col>
      <xdr:colOff>38100</xdr:colOff>
      <xdr:row>98</xdr:row>
      <xdr:rowOff>12630</xdr:rowOff>
    </xdr:to>
    <xdr:sp macro="" textlink="">
      <xdr:nvSpPr>
        <xdr:cNvPr id="488" name="楕円 487"/>
        <xdr:cNvSpPr/>
      </xdr:nvSpPr>
      <xdr:spPr>
        <a:xfrm>
          <a:off x="8699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3757</xdr:rowOff>
    </xdr:from>
    <xdr:ext cx="534377" cy="259045"/>
    <xdr:sp macro="" textlink="">
      <xdr:nvSpPr>
        <xdr:cNvPr id="489" name="テキスト ボックス 488"/>
        <xdr:cNvSpPr txBox="1"/>
      </xdr:nvSpPr>
      <xdr:spPr>
        <a:xfrm>
          <a:off x="8483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93663</xdr:rowOff>
    </xdr:from>
    <xdr:to>
      <xdr:col>41</xdr:col>
      <xdr:colOff>101600</xdr:colOff>
      <xdr:row>94</xdr:row>
      <xdr:rowOff>23813</xdr:rowOff>
    </xdr:to>
    <xdr:sp macro="" textlink="">
      <xdr:nvSpPr>
        <xdr:cNvPr id="490" name="楕円 489"/>
        <xdr:cNvSpPr/>
      </xdr:nvSpPr>
      <xdr:spPr>
        <a:xfrm>
          <a:off x="7810500" y="160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14940</xdr:rowOff>
    </xdr:from>
    <xdr:ext cx="534377" cy="259045"/>
    <xdr:sp macro="" textlink="">
      <xdr:nvSpPr>
        <xdr:cNvPr id="491" name="テキスト ボックス 490"/>
        <xdr:cNvSpPr txBox="1"/>
      </xdr:nvSpPr>
      <xdr:spPr>
        <a:xfrm>
          <a:off x="7594111" y="16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7765</xdr:rowOff>
    </xdr:from>
    <xdr:to>
      <xdr:col>36</xdr:col>
      <xdr:colOff>165100</xdr:colOff>
      <xdr:row>96</xdr:row>
      <xdr:rowOff>109365</xdr:rowOff>
    </xdr:to>
    <xdr:sp macro="" textlink="">
      <xdr:nvSpPr>
        <xdr:cNvPr id="492" name="楕円 491"/>
        <xdr:cNvSpPr/>
      </xdr:nvSpPr>
      <xdr:spPr>
        <a:xfrm>
          <a:off x="6921500" y="16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100492</xdr:rowOff>
    </xdr:from>
    <xdr:ext cx="534377" cy="259045"/>
    <xdr:sp macro="" textlink="">
      <xdr:nvSpPr>
        <xdr:cNvPr id="493" name="テキスト ボックス 492"/>
        <xdr:cNvSpPr txBox="1"/>
      </xdr:nvSpPr>
      <xdr:spPr>
        <a:xfrm>
          <a:off x="6705111" y="1655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69215</xdr:rowOff>
    </xdr:from>
    <xdr:to>
      <xdr:col>85</xdr:col>
      <xdr:colOff>126364</xdr:colOff>
      <xdr:row>39</xdr:row>
      <xdr:rowOff>44450</xdr:rowOff>
    </xdr:to>
    <xdr:cxnSp macro="">
      <xdr:nvCxnSpPr>
        <xdr:cNvPr id="517" name="直線コネクタ 516"/>
        <xdr:cNvCxnSpPr/>
      </xdr:nvCxnSpPr>
      <xdr:spPr>
        <a:xfrm flipV="1">
          <a:off x="16317595" y="5212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15892</xdr:rowOff>
    </xdr:from>
    <xdr:ext cx="534377" cy="259045"/>
    <xdr:sp macro="" textlink="">
      <xdr:nvSpPr>
        <xdr:cNvPr id="520" name="災害復旧事業費最大値テキスト"/>
        <xdr:cNvSpPr txBox="1"/>
      </xdr:nvSpPr>
      <xdr:spPr>
        <a:xfrm>
          <a:off x="16370300" y="4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69215</xdr:rowOff>
    </xdr:from>
    <xdr:to>
      <xdr:col>86</xdr:col>
      <xdr:colOff>25400</xdr:colOff>
      <xdr:row>30</xdr:row>
      <xdr:rowOff>69215</xdr:rowOff>
    </xdr:to>
    <xdr:cxnSp macro="">
      <xdr:nvCxnSpPr>
        <xdr:cNvPr id="521" name="直線コネクタ 520"/>
        <xdr:cNvCxnSpPr/>
      </xdr:nvCxnSpPr>
      <xdr:spPr>
        <a:xfrm>
          <a:off x="16230600" y="5212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1795</xdr:rowOff>
    </xdr:from>
    <xdr:ext cx="469744" cy="259045"/>
    <xdr:sp macro="" textlink="">
      <xdr:nvSpPr>
        <xdr:cNvPr id="523" name="災害復旧事業費平均値テキスト"/>
        <xdr:cNvSpPr txBox="1"/>
      </xdr:nvSpPr>
      <xdr:spPr>
        <a:xfrm>
          <a:off x="16370300" y="5831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150368</xdr:rowOff>
    </xdr:from>
    <xdr:to>
      <xdr:col>85</xdr:col>
      <xdr:colOff>177800</xdr:colOff>
      <xdr:row>35</xdr:row>
      <xdr:rowOff>80518</xdr:rowOff>
    </xdr:to>
    <xdr:sp macro="" textlink="">
      <xdr:nvSpPr>
        <xdr:cNvPr id="524" name="フローチャート: 判断 523"/>
        <xdr:cNvSpPr/>
      </xdr:nvSpPr>
      <xdr:spPr>
        <a:xfrm>
          <a:off x="16268700" y="597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86106</xdr:rowOff>
    </xdr:from>
    <xdr:to>
      <xdr:col>81</xdr:col>
      <xdr:colOff>101600</xdr:colOff>
      <xdr:row>35</xdr:row>
      <xdr:rowOff>16256</xdr:rowOff>
    </xdr:to>
    <xdr:sp macro="" textlink="">
      <xdr:nvSpPr>
        <xdr:cNvPr id="526" name="フローチャート: 判断 525"/>
        <xdr:cNvSpPr/>
      </xdr:nvSpPr>
      <xdr:spPr>
        <a:xfrm>
          <a:off x="15430500" y="5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32783</xdr:rowOff>
    </xdr:from>
    <xdr:ext cx="469744" cy="259045"/>
    <xdr:sp macro="" textlink="">
      <xdr:nvSpPr>
        <xdr:cNvPr id="527" name="テキスト ボックス 526"/>
        <xdr:cNvSpPr txBox="1"/>
      </xdr:nvSpPr>
      <xdr:spPr>
        <a:xfrm>
          <a:off x="15246428" y="56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116586</xdr:rowOff>
    </xdr:from>
    <xdr:to>
      <xdr:col>76</xdr:col>
      <xdr:colOff>114300</xdr:colOff>
      <xdr:row>39</xdr:row>
      <xdr:rowOff>44450</xdr:rowOff>
    </xdr:to>
    <xdr:cxnSp macro="">
      <xdr:nvCxnSpPr>
        <xdr:cNvPr id="528" name="直線コネクタ 527"/>
        <xdr:cNvCxnSpPr/>
      </xdr:nvCxnSpPr>
      <xdr:spPr>
        <a:xfrm>
          <a:off x="13703300" y="6288786"/>
          <a:ext cx="889000" cy="4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88646</xdr:rowOff>
    </xdr:from>
    <xdr:to>
      <xdr:col>76</xdr:col>
      <xdr:colOff>165100</xdr:colOff>
      <xdr:row>38</xdr:row>
      <xdr:rowOff>18796</xdr:rowOff>
    </xdr:to>
    <xdr:sp macro="" textlink="">
      <xdr:nvSpPr>
        <xdr:cNvPr id="529" name="フローチャート: 判断 528"/>
        <xdr:cNvSpPr/>
      </xdr:nvSpPr>
      <xdr:spPr>
        <a:xfrm>
          <a:off x="14541500" y="643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35323</xdr:rowOff>
    </xdr:from>
    <xdr:ext cx="469744" cy="259045"/>
    <xdr:sp macro="" textlink="">
      <xdr:nvSpPr>
        <xdr:cNvPr id="530" name="テキスト ボックス 529"/>
        <xdr:cNvSpPr txBox="1"/>
      </xdr:nvSpPr>
      <xdr:spPr>
        <a:xfrm>
          <a:off x="14357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116586</xdr:rowOff>
    </xdr:from>
    <xdr:to>
      <xdr:col>71</xdr:col>
      <xdr:colOff>177800</xdr:colOff>
      <xdr:row>38</xdr:row>
      <xdr:rowOff>160401</xdr:rowOff>
    </xdr:to>
    <xdr:cxnSp macro="">
      <xdr:nvCxnSpPr>
        <xdr:cNvPr id="531" name="直線コネクタ 530"/>
        <xdr:cNvCxnSpPr/>
      </xdr:nvCxnSpPr>
      <xdr:spPr>
        <a:xfrm flipV="1">
          <a:off x="12814300" y="6288786"/>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99949</xdr:rowOff>
    </xdr:from>
    <xdr:to>
      <xdr:col>72</xdr:col>
      <xdr:colOff>38100</xdr:colOff>
      <xdr:row>36</xdr:row>
      <xdr:rowOff>30099</xdr:rowOff>
    </xdr:to>
    <xdr:sp macro="" textlink="">
      <xdr:nvSpPr>
        <xdr:cNvPr id="532" name="フローチャート: 判断 531"/>
        <xdr:cNvSpPr/>
      </xdr:nvSpPr>
      <xdr:spPr>
        <a:xfrm>
          <a:off x="13652500" y="61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46626</xdr:rowOff>
    </xdr:from>
    <xdr:ext cx="469744" cy="259045"/>
    <xdr:sp macro="" textlink="">
      <xdr:nvSpPr>
        <xdr:cNvPr id="533" name="テキスト ボックス 532"/>
        <xdr:cNvSpPr txBox="1"/>
      </xdr:nvSpPr>
      <xdr:spPr>
        <a:xfrm>
          <a:off x="13468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34" name="フローチャート: 判断 533"/>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144416</xdr:rowOff>
    </xdr:from>
    <xdr:ext cx="469744" cy="259045"/>
    <xdr:sp macro="" textlink="">
      <xdr:nvSpPr>
        <xdr:cNvPr id="535" name="テキスト ボックス 534"/>
        <xdr:cNvSpPr txBox="1"/>
      </xdr:nvSpPr>
      <xdr:spPr>
        <a:xfrm>
          <a:off x="12579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65786</xdr:rowOff>
    </xdr:from>
    <xdr:to>
      <xdr:col>72</xdr:col>
      <xdr:colOff>38100</xdr:colOff>
      <xdr:row>36</xdr:row>
      <xdr:rowOff>167386</xdr:rowOff>
    </xdr:to>
    <xdr:sp macro="" textlink="">
      <xdr:nvSpPr>
        <xdr:cNvPr id="547" name="楕円 546"/>
        <xdr:cNvSpPr/>
      </xdr:nvSpPr>
      <xdr:spPr>
        <a:xfrm>
          <a:off x="13652500" y="62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158513</xdr:rowOff>
    </xdr:from>
    <xdr:ext cx="469744" cy="259045"/>
    <xdr:sp macro="" textlink="">
      <xdr:nvSpPr>
        <xdr:cNvPr id="548" name="テキスト ボックス 547"/>
        <xdr:cNvSpPr txBox="1"/>
      </xdr:nvSpPr>
      <xdr:spPr>
        <a:xfrm>
          <a:off x="13468428" y="63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109601</xdr:rowOff>
    </xdr:from>
    <xdr:to>
      <xdr:col>67</xdr:col>
      <xdr:colOff>101600</xdr:colOff>
      <xdr:row>39</xdr:row>
      <xdr:rowOff>39751</xdr:rowOff>
    </xdr:to>
    <xdr:sp macro="" textlink="">
      <xdr:nvSpPr>
        <xdr:cNvPr id="549" name="楕円 548"/>
        <xdr:cNvSpPr/>
      </xdr:nvSpPr>
      <xdr:spPr>
        <a:xfrm>
          <a:off x="12763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30878</xdr:rowOff>
    </xdr:from>
    <xdr:ext cx="378565" cy="259045"/>
    <xdr:sp macro="" textlink="">
      <xdr:nvSpPr>
        <xdr:cNvPr id="550" name="テキスト ボックス 549"/>
        <xdr:cNvSpPr txBox="1"/>
      </xdr:nvSpPr>
      <xdr:spPr>
        <a:xfrm>
          <a:off x="12625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6" name="直線コネクタ 625"/>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27" name="公債費最小値テキスト"/>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28" name="直線コネクタ 627"/>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29" name="公債費最大値テキスト"/>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0" name="直線コネクタ 629"/>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141790</xdr:rowOff>
    </xdr:from>
    <xdr:to>
      <xdr:col>85</xdr:col>
      <xdr:colOff>127000</xdr:colOff>
      <xdr:row>78</xdr:row>
      <xdr:rowOff>142165</xdr:rowOff>
    </xdr:to>
    <xdr:cxnSp macro="">
      <xdr:nvCxnSpPr>
        <xdr:cNvPr id="631" name="直線コネクタ 630"/>
        <xdr:cNvCxnSpPr/>
      </xdr:nvCxnSpPr>
      <xdr:spPr>
        <a:xfrm flipV="1">
          <a:off x="15481300" y="13514890"/>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67184</xdr:rowOff>
    </xdr:from>
    <xdr:ext cx="534377" cy="259045"/>
    <xdr:sp macro="" textlink="">
      <xdr:nvSpPr>
        <xdr:cNvPr id="632" name="公債費平均値テキスト"/>
        <xdr:cNvSpPr txBox="1"/>
      </xdr:nvSpPr>
      <xdr:spPr>
        <a:xfrm>
          <a:off x="16370300" y="1241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3" name="フローチャート: 判断 632"/>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142165</xdr:rowOff>
    </xdr:from>
    <xdr:to>
      <xdr:col>81</xdr:col>
      <xdr:colOff>50800</xdr:colOff>
      <xdr:row>78</xdr:row>
      <xdr:rowOff>167001</xdr:rowOff>
    </xdr:to>
    <xdr:cxnSp macro="">
      <xdr:nvCxnSpPr>
        <xdr:cNvPr id="634" name="直線コネクタ 633"/>
        <xdr:cNvCxnSpPr/>
      </xdr:nvCxnSpPr>
      <xdr:spPr>
        <a:xfrm flipV="1">
          <a:off x="14592300" y="13515265"/>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5" name="フローチャート: 判断 634"/>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146725</xdr:rowOff>
    </xdr:from>
    <xdr:ext cx="534377" cy="259045"/>
    <xdr:sp macro="" textlink="">
      <xdr:nvSpPr>
        <xdr:cNvPr id="636" name="テキスト ボックス 635"/>
        <xdr:cNvSpPr txBox="1"/>
      </xdr:nvSpPr>
      <xdr:spPr>
        <a:xfrm>
          <a:off x="15214111" y="12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167001</xdr:rowOff>
    </xdr:from>
    <xdr:to>
      <xdr:col>76</xdr:col>
      <xdr:colOff>114300</xdr:colOff>
      <xdr:row>79</xdr:row>
      <xdr:rowOff>11472</xdr:rowOff>
    </xdr:to>
    <xdr:cxnSp macro="">
      <xdr:nvCxnSpPr>
        <xdr:cNvPr id="637" name="直線コネクタ 636"/>
        <xdr:cNvCxnSpPr/>
      </xdr:nvCxnSpPr>
      <xdr:spPr>
        <a:xfrm flipV="1">
          <a:off x="13703300" y="13540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38" name="フローチャート: 判断 637"/>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2005</xdr:rowOff>
    </xdr:from>
    <xdr:ext cx="534377" cy="259045"/>
    <xdr:sp macro="" textlink="">
      <xdr:nvSpPr>
        <xdr:cNvPr id="639" name="テキスト ボックス 638"/>
        <xdr:cNvSpPr txBox="1"/>
      </xdr:nvSpPr>
      <xdr:spPr>
        <a:xfrm>
          <a:off x="14325111" y="123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169108</xdr:rowOff>
    </xdr:from>
    <xdr:to>
      <xdr:col>71</xdr:col>
      <xdr:colOff>177800</xdr:colOff>
      <xdr:row>79</xdr:row>
      <xdr:rowOff>11472</xdr:rowOff>
    </xdr:to>
    <xdr:cxnSp macro="">
      <xdr:nvCxnSpPr>
        <xdr:cNvPr id="640" name="直線コネクタ 639"/>
        <xdr:cNvCxnSpPr/>
      </xdr:nvCxnSpPr>
      <xdr:spPr>
        <a:xfrm>
          <a:off x="12814300" y="13542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1" name="フローチャート: 判断 640"/>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61327</xdr:rowOff>
    </xdr:from>
    <xdr:ext cx="534377" cy="259045"/>
    <xdr:sp macro="" textlink="">
      <xdr:nvSpPr>
        <xdr:cNvPr id="642" name="テキスト ボックス 641"/>
        <xdr:cNvSpPr txBox="1"/>
      </xdr:nvSpPr>
      <xdr:spPr>
        <a:xfrm>
          <a:off x="13436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3" name="フローチャート: 判断 642"/>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87894</xdr:rowOff>
    </xdr:from>
    <xdr:ext cx="534377" cy="259045"/>
    <xdr:sp macro="" textlink="">
      <xdr:nvSpPr>
        <xdr:cNvPr id="644" name="テキスト ボックス 643"/>
        <xdr:cNvSpPr txBox="1"/>
      </xdr:nvSpPr>
      <xdr:spPr>
        <a:xfrm>
          <a:off x="12547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90990</xdr:rowOff>
    </xdr:from>
    <xdr:to>
      <xdr:col>85</xdr:col>
      <xdr:colOff>177800</xdr:colOff>
      <xdr:row>79</xdr:row>
      <xdr:rowOff>21140</xdr:rowOff>
    </xdr:to>
    <xdr:sp macro="" textlink="">
      <xdr:nvSpPr>
        <xdr:cNvPr id="650" name="楕円 649"/>
        <xdr:cNvSpPr/>
      </xdr:nvSpPr>
      <xdr:spPr>
        <a:xfrm>
          <a:off x="16268700" y="134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5917</xdr:rowOff>
    </xdr:from>
    <xdr:ext cx="534377" cy="259045"/>
    <xdr:sp macro="" textlink="">
      <xdr:nvSpPr>
        <xdr:cNvPr id="651" name="公債費該当値テキスト"/>
        <xdr:cNvSpPr txBox="1"/>
      </xdr:nvSpPr>
      <xdr:spPr>
        <a:xfrm>
          <a:off x="16370300" y="133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91365</xdr:rowOff>
    </xdr:from>
    <xdr:to>
      <xdr:col>81</xdr:col>
      <xdr:colOff>101600</xdr:colOff>
      <xdr:row>79</xdr:row>
      <xdr:rowOff>21515</xdr:rowOff>
    </xdr:to>
    <xdr:sp macro="" textlink="">
      <xdr:nvSpPr>
        <xdr:cNvPr id="652" name="楕円 651"/>
        <xdr:cNvSpPr/>
      </xdr:nvSpPr>
      <xdr:spPr>
        <a:xfrm>
          <a:off x="15430500" y="13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12642</xdr:rowOff>
    </xdr:from>
    <xdr:ext cx="534377" cy="259045"/>
    <xdr:sp macro="" textlink="">
      <xdr:nvSpPr>
        <xdr:cNvPr id="653" name="テキスト ボックス 652"/>
        <xdr:cNvSpPr txBox="1"/>
      </xdr:nvSpPr>
      <xdr:spPr>
        <a:xfrm>
          <a:off x="15214111" y="135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116201</xdr:rowOff>
    </xdr:from>
    <xdr:to>
      <xdr:col>76</xdr:col>
      <xdr:colOff>165100</xdr:colOff>
      <xdr:row>79</xdr:row>
      <xdr:rowOff>46351</xdr:rowOff>
    </xdr:to>
    <xdr:sp macro="" textlink="">
      <xdr:nvSpPr>
        <xdr:cNvPr id="654" name="楕円 653"/>
        <xdr:cNvSpPr/>
      </xdr:nvSpPr>
      <xdr:spPr>
        <a:xfrm>
          <a:off x="14541500" y="134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37478</xdr:rowOff>
    </xdr:from>
    <xdr:ext cx="534377" cy="259045"/>
    <xdr:sp macro="" textlink="">
      <xdr:nvSpPr>
        <xdr:cNvPr id="655" name="テキスト ボックス 654"/>
        <xdr:cNvSpPr txBox="1"/>
      </xdr:nvSpPr>
      <xdr:spPr>
        <a:xfrm>
          <a:off x="14325111" y="135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132122</xdr:rowOff>
    </xdr:from>
    <xdr:to>
      <xdr:col>72</xdr:col>
      <xdr:colOff>38100</xdr:colOff>
      <xdr:row>79</xdr:row>
      <xdr:rowOff>62272</xdr:rowOff>
    </xdr:to>
    <xdr:sp macro="" textlink="">
      <xdr:nvSpPr>
        <xdr:cNvPr id="656" name="楕円 655"/>
        <xdr:cNvSpPr/>
      </xdr:nvSpPr>
      <xdr:spPr>
        <a:xfrm>
          <a:off x="13652500" y="13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53399</xdr:rowOff>
    </xdr:from>
    <xdr:ext cx="534377" cy="259045"/>
    <xdr:sp macro="" textlink="">
      <xdr:nvSpPr>
        <xdr:cNvPr id="657" name="テキスト ボックス 656"/>
        <xdr:cNvSpPr txBox="1"/>
      </xdr:nvSpPr>
      <xdr:spPr>
        <a:xfrm>
          <a:off x="13436111" y="13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118308</xdr:rowOff>
    </xdr:from>
    <xdr:to>
      <xdr:col>67</xdr:col>
      <xdr:colOff>101600</xdr:colOff>
      <xdr:row>79</xdr:row>
      <xdr:rowOff>48458</xdr:rowOff>
    </xdr:to>
    <xdr:sp macro="" textlink="">
      <xdr:nvSpPr>
        <xdr:cNvPr id="658" name="楕円 657"/>
        <xdr:cNvSpPr/>
      </xdr:nvSpPr>
      <xdr:spPr>
        <a:xfrm>
          <a:off x="12763500" y="134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39585</xdr:rowOff>
    </xdr:from>
    <xdr:ext cx="534377" cy="259045"/>
    <xdr:sp macro="" textlink="">
      <xdr:nvSpPr>
        <xdr:cNvPr id="659" name="テキスト ボックス 658"/>
        <xdr:cNvSpPr txBox="1"/>
      </xdr:nvSpPr>
      <xdr:spPr>
        <a:xfrm>
          <a:off x="12547111" y="13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113444</xdr:rowOff>
    </xdr:from>
    <xdr:to>
      <xdr:col>85</xdr:col>
      <xdr:colOff>126364</xdr:colOff>
      <xdr:row>98</xdr:row>
      <xdr:rowOff>71284</xdr:rowOff>
    </xdr:to>
    <xdr:cxnSp macro="">
      <xdr:nvCxnSpPr>
        <xdr:cNvPr id="685" name="直線コネクタ 684"/>
        <xdr:cNvCxnSpPr/>
      </xdr:nvCxnSpPr>
      <xdr:spPr>
        <a:xfrm flipV="1">
          <a:off x="16317595" y="15372494"/>
          <a:ext cx="1269" cy="1500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75111</xdr:rowOff>
    </xdr:from>
    <xdr:ext cx="469744" cy="259045"/>
    <xdr:sp macro="" textlink="">
      <xdr:nvSpPr>
        <xdr:cNvPr id="686" name="積立金最小値テキスト"/>
        <xdr:cNvSpPr txBox="1"/>
      </xdr:nvSpPr>
      <xdr:spPr>
        <a:xfrm>
          <a:off x="16370300" y="168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71284</xdr:rowOff>
    </xdr:from>
    <xdr:to>
      <xdr:col>86</xdr:col>
      <xdr:colOff>25400</xdr:colOff>
      <xdr:row>98</xdr:row>
      <xdr:rowOff>71284</xdr:rowOff>
    </xdr:to>
    <xdr:cxnSp macro="">
      <xdr:nvCxnSpPr>
        <xdr:cNvPr id="687" name="直線コネクタ 686"/>
        <xdr:cNvCxnSpPr/>
      </xdr:nvCxnSpPr>
      <xdr:spPr>
        <a:xfrm>
          <a:off x="16230600" y="168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60121</xdr:rowOff>
    </xdr:from>
    <xdr:ext cx="534377" cy="259045"/>
    <xdr:sp macro="" textlink="">
      <xdr:nvSpPr>
        <xdr:cNvPr id="688" name="積立金最大値テキスト"/>
        <xdr:cNvSpPr txBox="1"/>
      </xdr:nvSpPr>
      <xdr:spPr>
        <a:xfrm>
          <a:off x="16370300" y="151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113444</xdr:rowOff>
    </xdr:from>
    <xdr:to>
      <xdr:col>86</xdr:col>
      <xdr:colOff>25400</xdr:colOff>
      <xdr:row>89</xdr:row>
      <xdr:rowOff>113444</xdr:rowOff>
    </xdr:to>
    <xdr:cxnSp macro="">
      <xdr:nvCxnSpPr>
        <xdr:cNvPr id="689" name="直線コネクタ 688"/>
        <xdr:cNvCxnSpPr/>
      </xdr:nvCxnSpPr>
      <xdr:spPr>
        <a:xfrm>
          <a:off x="16230600" y="153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31344</xdr:rowOff>
    </xdr:from>
    <xdr:to>
      <xdr:col>85</xdr:col>
      <xdr:colOff>127000</xdr:colOff>
      <xdr:row>97</xdr:row>
      <xdr:rowOff>39148</xdr:rowOff>
    </xdr:to>
    <xdr:cxnSp macro="">
      <xdr:nvCxnSpPr>
        <xdr:cNvPr id="690" name="直線コネクタ 689"/>
        <xdr:cNvCxnSpPr/>
      </xdr:nvCxnSpPr>
      <xdr:spPr>
        <a:xfrm>
          <a:off x="15481300" y="16661994"/>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81504</xdr:rowOff>
    </xdr:from>
    <xdr:ext cx="534377" cy="259045"/>
    <xdr:sp macro="" textlink="">
      <xdr:nvSpPr>
        <xdr:cNvPr id="691" name="積立金平均値テキスト"/>
        <xdr:cNvSpPr txBox="1"/>
      </xdr:nvSpPr>
      <xdr:spPr>
        <a:xfrm>
          <a:off x="16370300" y="1602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58627</xdr:rowOff>
    </xdr:from>
    <xdr:to>
      <xdr:col>85</xdr:col>
      <xdr:colOff>177800</xdr:colOff>
      <xdr:row>94</xdr:row>
      <xdr:rowOff>160227</xdr:rowOff>
    </xdr:to>
    <xdr:sp macro="" textlink="">
      <xdr:nvSpPr>
        <xdr:cNvPr id="692" name="フローチャート: 判断 691"/>
        <xdr:cNvSpPr/>
      </xdr:nvSpPr>
      <xdr:spPr>
        <a:xfrm>
          <a:off x="16268700" y="161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102994</xdr:rowOff>
    </xdr:from>
    <xdr:to>
      <xdr:col>81</xdr:col>
      <xdr:colOff>50800</xdr:colOff>
      <xdr:row>97</xdr:row>
      <xdr:rowOff>31344</xdr:rowOff>
    </xdr:to>
    <xdr:cxnSp macro="">
      <xdr:nvCxnSpPr>
        <xdr:cNvPr id="693" name="直線コネクタ 692"/>
        <xdr:cNvCxnSpPr/>
      </xdr:nvCxnSpPr>
      <xdr:spPr>
        <a:xfrm>
          <a:off x="14592300" y="16562194"/>
          <a:ext cx="889000" cy="9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74923</xdr:rowOff>
    </xdr:from>
    <xdr:to>
      <xdr:col>81</xdr:col>
      <xdr:colOff>101600</xdr:colOff>
      <xdr:row>96</xdr:row>
      <xdr:rowOff>5073</xdr:rowOff>
    </xdr:to>
    <xdr:sp macro="" textlink="">
      <xdr:nvSpPr>
        <xdr:cNvPr id="694" name="フローチャート: 判断 693"/>
        <xdr:cNvSpPr/>
      </xdr:nvSpPr>
      <xdr:spPr>
        <a:xfrm>
          <a:off x="154305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21600</xdr:rowOff>
    </xdr:from>
    <xdr:ext cx="534377" cy="259045"/>
    <xdr:sp macro="" textlink="">
      <xdr:nvSpPr>
        <xdr:cNvPr id="695" name="テキスト ボックス 694"/>
        <xdr:cNvSpPr txBox="1"/>
      </xdr:nvSpPr>
      <xdr:spPr>
        <a:xfrm>
          <a:off x="15214111" y="161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102994</xdr:rowOff>
    </xdr:from>
    <xdr:to>
      <xdr:col>76</xdr:col>
      <xdr:colOff>114300</xdr:colOff>
      <xdr:row>97</xdr:row>
      <xdr:rowOff>30592</xdr:rowOff>
    </xdr:to>
    <xdr:cxnSp macro="">
      <xdr:nvCxnSpPr>
        <xdr:cNvPr id="696" name="直線コネクタ 695"/>
        <xdr:cNvCxnSpPr/>
      </xdr:nvCxnSpPr>
      <xdr:spPr>
        <a:xfrm flipV="1">
          <a:off x="13703300" y="16562194"/>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90</xdr:row>
      <xdr:rowOff>153724</xdr:rowOff>
    </xdr:from>
    <xdr:to>
      <xdr:col>76</xdr:col>
      <xdr:colOff>165100</xdr:colOff>
      <xdr:row>91</xdr:row>
      <xdr:rowOff>83874</xdr:rowOff>
    </xdr:to>
    <xdr:sp macro="" textlink="">
      <xdr:nvSpPr>
        <xdr:cNvPr id="697" name="フローチャート: 判断 696"/>
        <xdr:cNvSpPr/>
      </xdr:nvSpPr>
      <xdr:spPr>
        <a:xfrm>
          <a:off x="14541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100401</xdr:rowOff>
    </xdr:from>
    <xdr:ext cx="534377" cy="259045"/>
    <xdr:sp macro="" textlink="">
      <xdr:nvSpPr>
        <xdr:cNvPr id="698" name="テキスト ボックス 697"/>
        <xdr:cNvSpPr txBox="1"/>
      </xdr:nvSpPr>
      <xdr:spPr>
        <a:xfrm>
          <a:off x="14325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101295</xdr:rowOff>
    </xdr:from>
    <xdr:to>
      <xdr:col>71</xdr:col>
      <xdr:colOff>177800</xdr:colOff>
      <xdr:row>97</xdr:row>
      <xdr:rowOff>30592</xdr:rowOff>
    </xdr:to>
    <xdr:cxnSp macro="">
      <xdr:nvCxnSpPr>
        <xdr:cNvPr id="699" name="直線コネクタ 698"/>
        <xdr:cNvCxnSpPr/>
      </xdr:nvCxnSpPr>
      <xdr:spPr>
        <a:xfrm>
          <a:off x="12814300" y="16560495"/>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165709</xdr:rowOff>
    </xdr:from>
    <xdr:to>
      <xdr:col>72</xdr:col>
      <xdr:colOff>38100</xdr:colOff>
      <xdr:row>95</xdr:row>
      <xdr:rowOff>95859</xdr:rowOff>
    </xdr:to>
    <xdr:sp macro="" textlink="">
      <xdr:nvSpPr>
        <xdr:cNvPr id="700" name="フローチャート: 判断 699"/>
        <xdr:cNvSpPr/>
      </xdr:nvSpPr>
      <xdr:spPr>
        <a:xfrm>
          <a:off x="13652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112386</xdr:rowOff>
    </xdr:from>
    <xdr:ext cx="534377" cy="259045"/>
    <xdr:sp macro="" textlink="">
      <xdr:nvSpPr>
        <xdr:cNvPr id="701" name="テキスト ボックス 700"/>
        <xdr:cNvSpPr txBox="1"/>
      </xdr:nvSpPr>
      <xdr:spPr>
        <a:xfrm>
          <a:off x="13436111" y="160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33089</xdr:rowOff>
    </xdr:from>
    <xdr:to>
      <xdr:col>67</xdr:col>
      <xdr:colOff>101600</xdr:colOff>
      <xdr:row>93</xdr:row>
      <xdr:rowOff>134689</xdr:rowOff>
    </xdr:to>
    <xdr:sp macro="" textlink="">
      <xdr:nvSpPr>
        <xdr:cNvPr id="702" name="フローチャート: 判断 701"/>
        <xdr:cNvSpPr/>
      </xdr:nvSpPr>
      <xdr:spPr>
        <a:xfrm>
          <a:off x="12763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151216</xdr:rowOff>
    </xdr:from>
    <xdr:ext cx="534377" cy="259045"/>
    <xdr:sp macro="" textlink="">
      <xdr:nvSpPr>
        <xdr:cNvPr id="703" name="テキスト ボックス 702"/>
        <xdr:cNvSpPr txBox="1"/>
      </xdr:nvSpPr>
      <xdr:spPr>
        <a:xfrm>
          <a:off x="12547111" y="157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159798</xdr:rowOff>
    </xdr:from>
    <xdr:to>
      <xdr:col>85</xdr:col>
      <xdr:colOff>177800</xdr:colOff>
      <xdr:row>97</xdr:row>
      <xdr:rowOff>89948</xdr:rowOff>
    </xdr:to>
    <xdr:sp macro="" textlink="">
      <xdr:nvSpPr>
        <xdr:cNvPr id="709" name="楕円 708"/>
        <xdr:cNvSpPr/>
      </xdr:nvSpPr>
      <xdr:spPr>
        <a:xfrm>
          <a:off x="16268700" y="166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138225</xdr:rowOff>
    </xdr:from>
    <xdr:ext cx="534377" cy="259045"/>
    <xdr:sp macro="" textlink="">
      <xdr:nvSpPr>
        <xdr:cNvPr id="710" name="積立金該当値テキスト"/>
        <xdr:cNvSpPr txBox="1"/>
      </xdr:nvSpPr>
      <xdr:spPr>
        <a:xfrm>
          <a:off x="16370300" y="165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151994</xdr:rowOff>
    </xdr:from>
    <xdr:to>
      <xdr:col>81</xdr:col>
      <xdr:colOff>101600</xdr:colOff>
      <xdr:row>97</xdr:row>
      <xdr:rowOff>82144</xdr:rowOff>
    </xdr:to>
    <xdr:sp macro="" textlink="">
      <xdr:nvSpPr>
        <xdr:cNvPr id="711" name="楕円 710"/>
        <xdr:cNvSpPr/>
      </xdr:nvSpPr>
      <xdr:spPr>
        <a:xfrm>
          <a:off x="154305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73271</xdr:rowOff>
    </xdr:from>
    <xdr:ext cx="534377" cy="259045"/>
    <xdr:sp macro="" textlink="">
      <xdr:nvSpPr>
        <xdr:cNvPr id="712" name="テキスト ボックス 711"/>
        <xdr:cNvSpPr txBox="1"/>
      </xdr:nvSpPr>
      <xdr:spPr>
        <a:xfrm>
          <a:off x="15214111" y="167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52194</xdr:rowOff>
    </xdr:from>
    <xdr:to>
      <xdr:col>76</xdr:col>
      <xdr:colOff>165100</xdr:colOff>
      <xdr:row>96</xdr:row>
      <xdr:rowOff>153794</xdr:rowOff>
    </xdr:to>
    <xdr:sp macro="" textlink="">
      <xdr:nvSpPr>
        <xdr:cNvPr id="713" name="楕円 712"/>
        <xdr:cNvSpPr/>
      </xdr:nvSpPr>
      <xdr:spPr>
        <a:xfrm>
          <a:off x="14541500" y="16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144921</xdr:rowOff>
    </xdr:from>
    <xdr:ext cx="534377" cy="259045"/>
    <xdr:sp macro="" textlink="">
      <xdr:nvSpPr>
        <xdr:cNvPr id="714" name="テキスト ボックス 713"/>
        <xdr:cNvSpPr txBox="1"/>
      </xdr:nvSpPr>
      <xdr:spPr>
        <a:xfrm>
          <a:off x="14325111" y="16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151242</xdr:rowOff>
    </xdr:from>
    <xdr:to>
      <xdr:col>72</xdr:col>
      <xdr:colOff>38100</xdr:colOff>
      <xdr:row>97</xdr:row>
      <xdr:rowOff>81392</xdr:rowOff>
    </xdr:to>
    <xdr:sp macro="" textlink="">
      <xdr:nvSpPr>
        <xdr:cNvPr id="715" name="楕円 714"/>
        <xdr:cNvSpPr/>
      </xdr:nvSpPr>
      <xdr:spPr>
        <a:xfrm>
          <a:off x="13652500" y="166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72519</xdr:rowOff>
    </xdr:from>
    <xdr:ext cx="534377" cy="259045"/>
    <xdr:sp macro="" textlink="">
      <xdr:nvSpPr>
        <xdr:cNvPr id="716" name="テキスト ボックス 715"/>
        <xdr:cNvSpPr txBox="1"/>
      </xdr:nvSpPr>
      <xdr:spPr>
        <a:xfrm>
          <a:off x="13436111" y="16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50495</xdr:rowOff>
    </xdr:from>
    <xdr:to>
      <xdr:col>67</xdr:col>
      <xdr:colOff>101600</xdr:colOff>
      <xdr:row>96</xdr:row>
      <xdr:rowOff>152095</xdr:rowOff>
    </xdr:to>
    <xdr:sp macro="" textlink="">
      <xdr:nvSpPr>
        <xdr:cNvPr id="717" name="楕円 716"/>
        <xdr:cNvSpPr/>
      </xdr:nvSpPr>
      <xdr:spPr>
        <a:xfrm>
          <a:off x="12763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143222</xdr:rowOff>
    </xdr:from>
    <xdr:ext cx="534377" cy="259045"/>
    <xdr:sp macro="" textlink="">
      <xdr:nvSpPr>
        <xdr:cNvPr id="718" name="テキスト ボックス 717"/>
        <xdr:cNvSpPr txBox="1"/>
      </xdr:nvSpPr>
      <xdr:spPr>
        <a:xfrm>
          <a:off x="12547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4" name="直線コネクタ 743"/>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7" name="投資及び出資金最大値テキスト"/>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48" name="直線コネクタ 747"/>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89570</xdr:rowOff>
    </xdr:from>
    <xdr:ext cx="469744" cy="259045"/>
    <xdr:sp macro="" textlink="">
      <xdr:nvSpPr>
        <xdr:cNvPr id="750" name="投資及び出資金平均値テキスト"/>
        <xdr:cNvSpPr txBox="1"/>
      </xdr:nvSpPr>
      <xdr:spPr>
        <a:xfrm>
          <a:off x="22212300" y="6090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1" name="フローチャート: 判断 750"/>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3" name="フローチャート: 判断 752"/>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138447</xdr:rowOff>
    </xdr:from>
    <xdr:ext cx="378565" cy="259045"/>
    <xdr:sp macro="" textlink="">
      <xdr:nvSpPr>
        <xdr:cNvPr id="754" name="テキスト ボックス 753"/>
        <xdr:cNvSpPr txBox="1"/>
      </xdr:nvSpPr>
      <xdr:spPr>
        <a:xfrm>
          <a:off x="21134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93001</xdr:rowOff>
    </xdr:from>
    <xdr:to>
      <xdr:col>107</xdr:col>
      <xdr:colOff>50800</xdr:colOff>
      <xdr:row>39</xdr:row>
      <xdr:rowOff>98878</xdr:rowOff>
    </xdr:to>
    <xdr:cxnSp macro="">
      <xdr:nvCxnSpPr>
        <xdr:cNvPr id="755" name="直線コネクタ 754"/>
        <xdr:cNvCxnSpPr/>
      </xdr:nvCxnSpPr>
      <xdr:spPr>
        <a:xfrm>
          <a:off x="19545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6" name="フローチャート: 判断 755"/>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7" name="テキスト ボックス 756"/>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90388</xdr:rowOff>
    </xdr:from>
    <xdr:to>
      <xdr:col>102</xdr:col>
      <xdr:colOff>114300</xdr:colOff>
      <xdr:row>39</xdr:row>
      <xdr:rowOff>93001</xdr:rowOff>
    </xdr:to>
    <xdr:cxnSp macro="">
      <xdr:nvCxnSpPr>
        <xdr:cNvPr id="758" name="直線コネクタ 757"/>
        <xdr:cNvCxnSpPr/>
      </xdr:nvCxnSpPr>
      <xdr:spPr>
        <a:xfrm>
          <a:off x="18656300" y="677693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59" name="フローチャート: 判断 758"/>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62682</xdr:rowOff>
    </xdr:from>
    <xdr:ext cx="378565" cy="259045"/>
    <xdr:sp macro="" textlink="">
      <xdr:nvSpPr>
        <xdr:cNvPr id="760" name="テキスト ボックス 759"/>
        <xdr:cNvSpPr txBox="1"/>
      </xdr:nvSpPr>
      <xdr:spPr>
        <a:xfrm>
          <a:off x="19356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1" name="フローチャート: 判断 760"/>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2" name="テキスト ボックス 761"/>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42201</xdr:rowOff>
    </xdr:from>
    <xdr:to>
      <xdr:col>102</xdr:col>
      <xdr:colOff>165100</xdr:colOff>
      <xdr:row>39</xdr:row>
      <xdr:rowOff>143801</xdr:rowOff>
    </xdr:to>
    <xdr:sp macro="" textlink="">
      <xdr:nvSpPr>
        <xdr:cNvPr id="774" name="楕円 773"/>
        <xdr:cNvSpPr/>
      </xdr:nvSpPr>
      <xdr:spPr>
        <a:xfrm>
          <a:off x="19494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134928</xdr:rowOff>
    </xdr:from>
    <xdr:ext cx="313932" cy="259045"/>
    <xdr:sp macro="" textlink="">
      <xdr:nvSpPr>
        <xdr:cNvPr id="775" name="テキスト ボックス 774"/>
        <xdr:cNvSpPr txBox="1"/>
      </xdr:nvSpPr>
      <xdr:spPr>
        <a:xfrm>
          <a:off x="19388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39588</xdr:rowOff>
    </xdr:from>
    <xdr:to>
      <xdr:col>98</xdr:col>
      <xdr:colOff>38100</xdr:colOff>
      <xdr:row>39</xdr:row>
      <xdr:rowOff>141188</xdr:rowOff>
    </xdr:to>
    <xdr:sp macro="" textlink="">
      <xdr:nvSpPr>
        <xdr:cNvPr id="776" name="楕円 775"/>
        <xdr:cNvSpPr/>
      </xdr:nvSpPr>
      <xdr:spPr>
        <a:xfrm>
          <a:off x="18605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132315</xdr:rowOff>
    </xdr:from>
    <xdr:ext cx="313932" cy="259045"/>
    <xdr:sp macro="" textlink="">
      <xdr:nvSpPr>
        <xdr:cNvPr id="777" name="テキスト ボックス 776"/>
        <xdr:cNvSpPr txBox="1"/>
      </xdr:nvSpPr>
      <xdr:spPr>
        <a:xfrm>
          <a:off x="18499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3" name="テキスト ボックス 792"/>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5" name="テキスト ボックス 794"/>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7" name="テキスト ボックス 79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799" name="直線コネクタ 798"/>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2" name="貸付金最大値テキスト"/>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3" name="直線コネクタ 802"/>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67920</xdr:rowOff>
    </xdr:from>
    <xdr:to>
      <xdr:col>116</xdr:col>
      <xdr:colOff>63500</xdr:colOff>
      <xdr:row>58</xdr:row>
      <xdr:rowOff>77521</xdr:rowOff>
    </xdr:to>
    <xdr:cxnSp macro="">
      <xdr:nvCxnSpPr>
        <xdr:cNvPr id="804" name="直線コネクタ 803"/>
        <xdr:cNvCxnSpPr/>
      </xdr:nvCxnSpPr>
      <xdr:spPr>
        <a:xfrm>
          <a:off x="21323300" y="1001202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138752</xdr:rowOff>
    </xdr:from>
    <xdr:ext cx="469744" cy="259045"/>
    <xdr:sp macro="" textlink="">
      <xdr:nvSpPr>
        <xdr:cNvPr id="805" name="貸付金平均値テキスト"/>
        <xdr:cNvSpPr txBox="1"/>
      </xdr:nvSpPr>
      <xdr:spPr>
        <a:xfrm>
          <a:off x="22212300" y="956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6" name="フローチャート: 判断 805"/>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67920</xdr:rowOff>
    </xdr:from>
    <xdr:to>
      <xdr:col>111</xdr:col>
      <xdr:colOff>177800</xdr:colOff>
      <xdr:row>58</xdr:row>
      <xdr:rowOff>69291</xdr:rowOff>
    </xdr:to>
    <xdr:cxnSp macro="">
      <xdr:nvCxnSpPr>
        <xdr:cNvPr id="807" name="直線コネクタ 806"/>
        <xdr:cNvCxnSpPr/>
      </xdr:nvCxnSpPr>
      <xdr:spPr>
        <a:xfrm flipV="1">
          <a:off x="20434300" y="1001202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08" name="フローチャート: 判断 807"/>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53408</xdr:rowOff>
    </xdr:from>
    <xdr:ext cx="469744" cy="259045"/>
    <xdr:sp macro="" textlink="">
      <xdr:nvSpPr>
        <xdr:cNvPr id="809" name="テキスト ボックス 808"/>
        <xdr:cNvSpPr txBox="1"/>
      </xdr:nvSpPr>
      <xdr:spPr>
        <a:xfrm>
          <a:off x="21088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69291</xdr:rowOff>
    </xdr:from>
    <xdr:to>
      <xdr:col>107</xdr:col>
      <xdr:colOff>50800</xdr:colOff>
      <xdr:row>58</xdr:row>
      <xdr:rowOff>69291</xdr:rowOff>
    </xdr:to>
    <xdr:cxnSp macro="">
      <xdr:nvCxnSpPr>
        <xdr:cNvPr id="810" name="直線コネクタ 809"/>
        <xdr:cNvCxnSpPr/>
      </xdr:nvCxnSpPr>
      <xdr:spPr>
        <a:xfrm>
          <a:off x="19545300" y="1001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1" name="フローチャート: 判断 810"/>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63009</xdr:rowOff>
    </xdr:from>
    <xdr:ext cx="469744" cy="259045"/>
    <xdr:sp macro="" textlink="">
      <xdr:nvSpPr>
        <xdr:cNvPr id="812" name="テキスト ボックス 811"/>
        <xdr:cNvSpPr txBox="1"/>
      </xdr:nvSpPr>
      <xdr:spPr>
        <a:xfrm>
          <a:off x="20199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69291</xdr:rowOff>
    </xdr:from>
    <xdr:to>
      <xdr:col>102</xdr:col>
      <xdr:colOff>114300</xdr:colOff>
      <xdr:row>58</xdr:row>
      <xdr:rowOff>69748</xdr:rowOff>
    </xdr:to>
    <xdr:cxnSp macro="">
      <xdr:nvCxnSpPr>
        <xdr:cNvPr id="813" name="直線コネクタ 812"/>
        <xdr:cNvCxnSpPr/>
      </xdr:nvCxnSpPr>
      <xdr:spPr>
        <a:xfrm flipV="1">
          <a:off x="18656300" y="10013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4" name="フローチャート: 判断 813"/>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5" name="テキスト ボックス 814"/>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6" name="フローチャート: 判断 815"/>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7" name="テキスト ボックス 816"/>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26721</xdr:rowOff>
    </xdr:from>
    <xdr:to>
      <xdr:col>116</xdr:col>
      <xdr:colOff>114300</xdr:colOff>
      <xdr:row>58</xdr:row>
      <xdr:rowOff>128321</xdr:rowOff>
    </xdr:to>
    <xdr:sp macro="" textlink="">
      <xdr:nvSpPr>
        <xdr:cNvPr id="823" name="楕円 822"/>
        <xdr:cNvSpPr/>
      </xdr:nvSpPr>
      <xdr:spPr>
        <a:xfrm>
          <a:off x="221107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113098</xdr:rowOff>
    </xdr:from>
    <xdr:ext cx="378565" cy="259045"/>
    <xdr:sp macro="" textlink="">
      <xdr:nvSpPr>
        <xdr:cNvPr id="824" name="貸付金該当値テキスト"/>
        <xdr:cNvSpPr txBox="1"/>
      </xdr:nvSpPr>
      <xdr:spPr>
        <a:xfrm>
          <a:off x="22212300" y="988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17120</xdr:rowOff>
    </xdr:from>
    <xdr:to>
      <xdr:col>112</xdr:col>
      <xdr:colOff>38100</xdr:colOff>
      <xdr:row>58</xdr:row>
      <xdr:rowOff>118720</xdr:rowOff>
    </xdr:to>
    <xdr:sp macro="" textlink="">
      <xdr:nvSpPr>
        <xdr:cNvPr id="825" name="楕円 824"/>
        <xdr:cNvSpPr/>
      </xdr:nvSpPr>
      <xdr:spPr>
        <a:xfrm>
          <a:off x="21272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109847</xdr:rowOff>
    </xdr:from>
    <xdr:ext cx="378565" cy="259045"/>
    <xdr:sp macro="" textlink="">
      <xdr:nvSpPr>
        <xdr:cNvPr id="826" name="テキスト ボックス 825"/>
        <xdr:cNvSpPr txBox="1"/>
      </xdr:nvSpPr>
      <xdr:spPr>
        <a:xfrm>
          <a:off x="21134017" y="1005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18491</xdr:rowOff>
    </xdr:from>
    <xdr:to>
      <xdr:col>107</xdr:col>
      <xdr:colOff>101600</xdr:colOff>
      <xdr:row>58</xdr:row>
      <xdr:rowOff>120091</xdr:rowOff>
    </xdr:to>
    <xdr:sp macro="" textlink="">
      <xdr:nvSpPr>
        <xdr:cNvPr id="827" name="楕円 826"/>
        <xdr:cNvSpPr/>
      </xdr:nvSpPr>
      <xdr:spPr>
        <a:xfrm>
          <a:off x="20383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111218</xdr:rowOff>
    </xdr:from>
    <xdr:ext cx="378565" cy="259045"/>
    <xdr:sp macro="" textlink="">
      <xdr:nvSpPr>
        <xdr:cNvPr id="828" name="テキスト ボックス 827"/>
        <xdr:cNvSpPr txBox="1"/>
      </xdr:nvSpPr>
      <xdr:spPr>
        <a:xfrm>
          <a:off x="20245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18491</xdr:rowOff>
    </xdr:from>
    <xdr:to>
      <xdr:col>102</xdr:col>
      <xdr:colOff>165100</xdr:colOff>
      <xdr:row>58</xdr:row>
      <xdr:rowOff>120091</xdr:rowOff>
    </xdr:to>
    <xdr:sp macro="" textlink="">
      <xdr:nvSpPr>
        <xdr:cNvPr id="829" name="楕円 828"/>
        <xdr:cNvSpPr/>
      </xdr:nvSpPr>
      <xdr:spPr>
        <a:xfrm>
          <a:off x="19494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111218</xdr:rowOff>
    </xdr:from>
    <xdr:ext cx="378565" cy="259045"/>
    <xdr:sp macro="" textlink="">
      <xdr:nvSpPr>
        <xdr:cNvPr id="830" name="テキスト ボックス 829"/>
        <xdr:cNvSpPr txBox="1"/>
      </xdr:nvSpPr>
      <xdr:spPr>
        <a:xfrm>
          <a:off x="19356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18948</xdr:rowOff>
    </xdr:from>
    <xdr:to>
      <xdr:col>98</xdr:col>
      <xdr:colOff>38100</xdr:colOff>
      <xdr:row>58</xdr:row>
      <xdr:rowOff>120548</xdr:rowOff>
    </xdr:to>
    <xdr:sp macro="" textlink="">
      <xdr:nvSpPr>
        <xdr:cNvPr id="831" name="楕円 830"/>
        <xdr:cNvSpPr/>
      </xdr:nvSpPr>
      <xdr:spPr>
        <a:xfrm>
          <a:off x="18605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111675</xdr:rowOff>
    </xdr:from>
    <xdr:ext cx="378565" cy="259045"/>
    <xdr:sp macro="" textlink="">
      <xdr:nvSpPr>
        <xdr:cNvPr id="832" name="テキスト ボックス 831"/>
        <xdr:cNvSpPr txBox="1"/>
      </xdr:nvSpPr>
      <xdr:spPr>
        <a:xfrm>
          <a:off x="18467017" y="100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7" name="直線コネクタ 856"/>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58" name="繰出金最小値テキスト"/>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59" name="直線コネクタ 858"/>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0" name="繰出金最大値テキスト"/>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1" name="直線コネクタ 860"/>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61100</xdr:rowOff>
    </xdr:from>
    <xdr:to>
      <xdr:col>116</xdr:col>
      <xdr:colOff>63500</xdr:colOff>
      <xdr:row>78</xdr:row>
      <xdr:rowOff>107392</xdr:rowOff>
    </xdr:to>
    <xdr:cxnSp macro="">
      <xdr:nvCxnSpPr>
        <xdr:cNvPr id="862" name="直線コネクタ 861"/>
        <xdr:cNvCxnSpPr/>
      </xdr:nvCxnSpPr>
      <xdr:spPr>
        <a:xfrm flipV="1">
          <a:off x="21323300" y="13434200"/>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15727</xdr:rowOff>
    </xdr:from>
    <xdr:ext cx="534377" cy="259045"/>
    <xdr:sp macro="" textlink="">
      <xdr:nvSpPr>
        <xdr:cNvPr id="863" name="繰出金平均値テキスト"/>
        <xdr:cNvSpPr txBox="1"/>
      </xdr:nvSpPr>
      <xdr:spPr>
        <a:xfrm>
          <a:off x="22212300" y="1270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4" name="フローチャート: 判断 863"/>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59995</xdr:rowOff>
    </xdr:from>
    <xdr:to>
      <xdr:col>111</xdr:col>
      <xdr:colOff>177800</xdr:colOff>
      <xdr:row>78</xdr:row>
      <xdr:rowOff>107392</xdr:rowOff>
    </xdr:to>
    <xdr:cxnSp macro="">
      <xdr:nvCxnSpPr>
        <xdr:cNvPr id="865" name="直線コネクタ 864"/>
        <xdr:cNvCxnSpPr/>
      </xdr:nvCxnSpPr>
      <xdr:spPr>
        <a:xfrm>
          <a:off x="20434300" y="13433095"/>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6" name="フローチャート: 判断 865"/>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110367</xdr:rowOff>
    </xdr:from>
    <xdr:ext cx="534377" cy="259045"/>
    <xdr:sp macro="" textlink="">
      <xdr:nvSpPr>
        <xdr:cNvPr id="867" name="テキスト ボックス 866"/>
        <xdr:cNvSpPr txBox="1"/>
      </xdr:nvSpPr>
      <xdr:spPr>
        <a:xfrm>
          <a:off x="21056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60947</xdr:rowOff>
    </xdr:from>
    <xdr:to>
      <xdr:col>107</xdr:col>
      <xdr:colOff>50800</xdr:colOff>
      <xdr:row>78</xdr:row>
      <xdr:rowOff>59995</xdr:rowOff>
    </xdr:to>
    <xdr:cxnSp macro="">
      <xdr:nvCxnSpPr>
        <xdr:cNvPr id="868" name="直線コネクタ 867"/>
        <xdr:cNvCxnSpPr/>
      </xdr:nvCxnSpPr>
      <xdr:spPr>
        <a:xfrm>
          <a:off x="19545300" y="13091147"/>
          <a:ext cx="889000" cy="3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69" name="フローチャート: 判断 868"/>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18699</xdr:rowOff>
    </xdr:from>
    <xdr:ext cx="534377" cy="259045"/>
    <xdr:sp macro="" textlink="">
      <xdr:nvSpPr>
        <xdr:cNvPr id="870" name="テキスト ボックス 869"/>
        <xdr:cNvSpPr txBox="1"/>
      </xdr:nvSpPr>
      <xdr:spPr>
        <a:xfrm>
          <a:off x="20167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60947</xdr:rowOff>
    </xdr:from>
    <xdr:to>
      <xdr:col>102</xdr:col>
      <xdr:colOff>114300</xdr:colOff>
      <xdr:row>77</xdr:row>
      <xdr:rowOff>144387</xdr:rowOff>
    </xdr:to>
    <xdr:cxnSp macro="">
      <xdr:nvCxnSpPr>
        <xdr:cNvPr id="871" name="直線コネクタ 870"/>
        <xdr:cNvCxnSpPr/>
      </xdr:nvCxnSpPr>
      <xdr:spPr>
        <a:xfrm flipV="1">
          <a:off x="18656300" y="13091147"/>
          <a:ext cx="889000" cy="25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2" name="フローチャート: 判断 871"/>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7955</xdr:rowOff>
    </xdr:from>
    <xdr:ext cx="534377" cy="259045"/>
    <xdr:sp macro="" textlink="">
      <xdr:nvSpPr>
        <xdr:cNvPr id="873" name="テキスト ボックス 872"/>
        <xdr:cNvSpPr txBox="1"/>
      </xdr:nvSpPr>
      <xdr:spPr>
        <a:xfrm>
          <a:off x="19278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4" name="フローチャート: 判断 873"/>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41177</xdr:rowOff>
    </xdr:from>
    <xdr:ext cx="534377" cy="259045"/>
    <xdr:sp macro="" textlink="">
      <xdr:nvSpPr>
        <xdr:cNvPr id="875" name="テキスト ボックス 874"/>
        <xdr:cNvSpPr txBox="1"/>
      </xdr:nvSpPr>
      <xdr:spPr>
        <a:xfrm>
          <a:off x="18389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10300</xdr:rowOff>
    </xdr:from>
    <xdr:to>
      <xdr:col>116</xdr:col>
      <xdr:colOff>114300</xdr:colOff>
      <xdr:row>78</xdr:row>
      <xdr:rowOff>111900</xdr:rowOff>
    </xdr:to>
    <xdr:sp macro="" textlink="">
      <xdr:nvSpPr>
        <xdr:cNvPr id="881" name="楕円 880"/>
        <xdr:cNvSpPr/>
      </xdr:nvSpPr>
      <xdr:spPr>
        <a:xfrm>
          <a:off x="22110700" y="133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160177</xdr:rowOff>
    </xdr:from>
    <xdr:ext cx="534377" cy="259045"/>
    <xdr:sp macro="" textlink="">
      <xdr:nvSpPr>
        <xdr:cNvPr id="882" name="繰出金該当値テキスト"/>
        <xdr:cNvSpPr txBox="1"/>
      </xdr:nvSpPr>
      <xdr:spPr>
        <a:xfrm>
          <a:off x="22212300" y="133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56592</xdr:rowOff>
    </xdr:from>
    <xdr:to>
      <xdr:col>112</xdr:col>
      <xdr:colOff>38100</xdr:colOff>
      <xdr:row>78</xdr:row>
      <xdr:rowOff>158192</xdr:rowOff>
    </xdr:to>
    <xdr:sp macro="" textlink="">
      <xdr:nvSpPr>
        <xdr:cNvPr id="883" name="楕円 882"/>
        <xdr:cNvSpPr/>
      </xdr:nvSpPr>
      <xdr:spPr>
        <a:xfrm>
          <a:off x="212725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149319</xdr:rowOff>
    </xdr:from>
    <xdr:ext cx="534377" cy="259045"/>
    <xdr:sp macro="" textlink="">
      <xdr:nvSpPr>
        <xdr:cNvPr id="884" name="テキスト ボックス 883"/>
        <xdr:cNvSpPr txBox="1"/>
      </xdr:nvSpPr>
      <xdr:spPr>
        <a:xfrm>
          <a:off x="21056111" y="13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9195</xdr:rowOff>
    </xdr:from>
    <xdr:to>
      <xdr:col>107</xdr:col>
      <xdr:colOff>101600</xdr:colOff>
      <xdr:row>78</xdr:row>
      <xdr:rowOff>110795</xdr:rowOff>
    </xdr:to>
    <xdr:sp macro="" textlink="">
      <xdr:nvSpPr>
        <xdr:cNvPr id="885" name="楕円 884"/>
        <xdr:cNvSpPr/>
      </xdr:nvSpPr>
      <xdr:spPr>
        <a:xfrm>
          <a:off x="20383500" y="133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101922</xdr:rowOff>
    </xdr:from>
    <xdr:ext cx="534377" cy="259045"/>
    <xdr:sp macro="" textlink="">
      <xdr:nvSpPr>
        <xdr:cNvPr id="886" name="テキスト ボックス 885"/>
        <xdr:cNvSpPr txBox="1"/>
      </xdr:nvSpPr>
      <xdr:spPr>
        <a:xfrm>
          <a:off x="20167111" y="134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10147</xdr:rowOff>
    </xdr:from>
    <xdr:to>
      <xdr:col>102</xdr:col>
      <xdr:colOff>165100</xdr:colOff>
      <xdr:row>76</xdr:row>
      <xdr:rowOff>111747</xdr:rowOff>
    </xdr:to>
    <xdr:sp macro="" textlink="">
      <xdr:nvSpPr>
        <xdr:cNvPr id="887" name="楕円 886"/>
        <xdr:cNvSpPr/>
      </xdr:nvSpPr>
      <xdr:spPr>
        <a:xfrm>
          <a:off x="19494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102874</xdr:rowOff>
    </xdr:from>
    <xdr:ext cx="534377" cy="259045"/>
    <xdr:sp macro="" textlink="">
      <xdr:nvSpPr>
        <xdr:cNvPr id="888" name="テキスト ボックス 887"/>
        <xdr:cNvSpPr txBox="1"/>
      </xdr:nvSpPr>
      <xdr:spPr>
        <a:xfrm>
          <a:off x="19278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93587</xdr:rowOff>
    </xdr:from>
    <xdr:to>
      <xdr:col>98</xdr:col>
      <xdr:colOff>38100</xdr:colOff>
      <xdr:row>78</xdr:row>
      <xdr:rowOff>23737</xdr:rowOff>
    </xdr:to>
    <xdr:sp macro="" textlink="">
      <xdr:nvSpPr>
        <xdr:cNvPr id="889" name="楕円 888"/>
        <xdr:cNvSpPr/>
      </xdr:nvSpPr>
      <xdr:spPr>
        <a:xfrm>
          <a:off x="18605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14864</xdr:rowOff>
    </xdr:from>
    <xdr:ext cx="534377" cy="259045"/>
    <xdr:sp macro="" textlink="">
      <xdr:nvSpPr>
        <xdr:cNvPr id="890" name="テキスト ボックス 889"/>
        <xdr:cNvSpPr txBox="1"/>
      </xdr:nvSpPr>
      <xdr:spPr>
        <a:xfrm>
          <a:off x="18389111" y="1338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９３，１６１円となっており，維持補修費を除く全ての項目において類似団体平均値を下回っている。構成項目のひとつである人件費は住民一人当たり６２，２０８円となっており，類似団体と比較して最も低い額とな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八千代町第３次行財政集中改革プランに基づき，平成２５年度の職員数１７７人を基準として維持していくことを目標に，人件費の抑制を行っていることが要因である。</a:t>
          </a:r>
          <a:r>
            <a:rPr kumimoji="1" lang="ja-JP" altLang="en-US" sz="1300">
              <a:latin typeface="ＭＳ Ｐゴシック" panose="020B0600070205080204" pitchFamily="50" charset="-128"/>
              <a:ea typeface="ＭＳ Ｐゴシック" panose="020B0600070205080204" pitchFamily="50" charset="-128"/>
            </a:rPr>
            <a:t>維持補修費においては，前年度から５４４円増の９，９９６円となっており，類似団体平均を大きく上回っている。これは道路・橋りょう及び小中学校にかかる修繕費が増加したことが要因である。今後も人件費の抑制や公共施設等総合管理計画に基づく事業費等の精査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22,081
20,830
58.99
9,010,453
8,681,393
325,770
5,215,952
7,610,894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147320</xdr:rowOff>
    </xdr:from>
    <xdr:to>
      <xdr:col>24</xdr:col>
      <xdr:colOff>62865</xdr:colOff>
      <xdr:row>38</xdr:row>
      <xdr:rowOff>146050</xdr:rowOff>
    </xdr:to>
    <xdr:cxnSp macro="">
      <xdr:nvCxnSpPr>
        <xdr:cNvPr id="56" name="直線コネクタ 55"/>
        <xdr:cNvCxnSpPr/>
      </xdr:nvCxnSpPr>
      <xdr:spPr>
        <a:xfrm flipV="1">
          <a:off x="4633595" y="5119370"/>
          <a:ext cx="1270" cy="154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149877</xdr:rowOff>
    </xdr:from>
    <xdr:ext cx="469744" cy="259045"/>
    <xdr:sp macro="" textlink="">
      <xdr:nvSpPr>
        <xdr:cNvPr id="57" name="議会費最小値テキスト"/>
        <xdr:cNvSpPr txBox="1"/>
      </xdr:nvSpPr>
      <xdr:spPr>
        <a:xfrm>
          <a:off x="46863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58" name="直線コネクタ 57"/>
        <xdr:cNvCxnSpPr/>
      </xdr:nvCxnSpPr>
      <xdr:spPr>
        <a:xfrm>
          <a:off x="45466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93997</xdr:rowOff>
    </xdr:from>
    <xdr:ext cx="469744" cy="259045"/>
    <xdr:sp macro="" textlink="">
      <xdr:nvSpPr>
        <xdr:cNvPr id="59" name="議会費最大値テキスト"/>
        <xdr:cNvSpPr txBox="1"/>
      </xdr:nvSpPr>
      <xdr:spPr>
        <a:xfrm>
          <a:off x="4686300"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147320</xdr:rowOff>
    </xdr:from>
    <xdr:to>
      <xdr:col>24</xdr:col>
      <xdr:colOff>152400</xdr:colOff>
      <xdr:row>29</xdr:row>
      <xdr:rowOff>147320</xdr:rowOff>
    </xdr:to>
    <xdr:cxnSp macro="">
      <xdr:nvCxnSpPr>
        <xdr:cNvPr id="60" name="直線コネクタ 59"/>
        <xdr:cNvCxnSpPr/>
      </xdr:nvCxnSpPr>
      <xdr:spPr>
        <a:xfrm>
          <a:off x="4546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102870</xdr:rowOff>
    </xdr:from>
    <xdr:to>
      <xdr:col>24</xdr:col>
      <xdr:colOff>63500</xdr:colOff>
      <xdr:row>32</xdr:row>
      <xdr:rowOff>134620</xdr:rowOff>
    </xdr:to>
    <xdr:cxnSp macro="">
      <xdr:nvCxnSpPr>
        <xdr:cNvPr id="61" name="直線コネクタ 60"/>
        <xdr:cNvCxnSpPr/>
      </xdr:nvCxnSpPr>
      <xdr:spPr>
        <a:xfrm>
          <a:off x="3797300" y="5246370"/>
          <a:ext cx="838200" cy="3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469744" cy="259045"/>
    <xdr:sp macro="" textlink="">
      <xdr:nvSpPr>
        <xdr:cNvPr id="62" name="議会費平均値テキスト"/>
        <xdr:cNvSpPr txBox="1"/>
      </xdr:nvSpPr>
      <xdr:spPr>
        <a:xfrm>
          <a:off x="4686300" y="5971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163830</xdr:rowOff>
    </xdr:from>
    <xdr:to>
      <xdr:col>24</xdr:col>
      <xdr:colOff>114300</xdr:colOff>
      <xdr:row>35</xdr:row>
      <xdr:rowOff>93980</xdr:rowOff>
    </xdr:to>
    <xdr:sp macro="" textlink="">
      <xdr:nvSpPr>
        <xdr:cNvPr id="63" name="フローチャート: 判断 62"/>
        <xdr:cNvSpPr/>
      </xdr:nvSpPr>
      <xdr:spPr>
        <a:xfrm>
          <a:off x="45847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90170</xdr:rowOff>
    </xdr:from>
    <xdr:to>
      <xdr:col>19</xdr:col>
      <xdr:colOff>177800</xdr:colOff>
      <xdr:row>30</xdr:row>
      <xdr:rowOff>102870</xdr:rowOff>
    </xdr:to>
    <xdr:cxnSp macro="">
      <xdr:nvCxnSpPr>
        <xdr:cNvPr id="64" name="直線コネクタ 63"/>
        <xdr:cNvCxnSpPr/>
      </xdr:nvCxnSpPr>
      <xdr:spPr>
        <a:xfrm>
          <a:off x="2908300" y="52336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133350</xdr:rowOff>
    </xdr:from>
    <xdr:to>
      <xdr:col>20</xdr:col>
      <xdr:colOff>38100</xdr:colOff>
      <xdr:row>34</xdr:row>
      <xdr:rowOff>63500</xdr:rowOff>
    </xdr:to>
    <xdr:sp macro="" textlink="">
      <xdr:nvSpPr>
        <xdr:cNvPr id="65" name="フローチャート: 判断 64"/>
        <xdr:cNvSpPr/>
      </xdr:nvSpPr>
      <xdr:spPr>
        <a:xfrm>
          <a:off x="3746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54627</xdr:rowOff>
    </xdr:from>
    <xdr:ext cx="469744" cy="259045"/>
    <xdr:sp macro="" textlink="">
      <xdr:nvSpPr>
        <xdr:cNvPr id="66" name="テキスト ボックス 65"/>
        <xdr:cNvSpPr txBox="1"/>
      </xdr:nvSpPr>
      <xdr:spPr>
        <a:xfrm>
          <a:off x="3562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90170</xdr:rowOff>
    </xdr:from>
    <xdr:to>
      <xdr:col>15</xdr:col>
      <xdr:colOff>50800</xdr:colOff>
      <xdr:row>32</xdr:row>
      <xdr:rowOff>77470</xdr:rowOff>
    </xdr:to>
    <xdr:cxnSp macro="">
      <xdr:nvCxnSpPr>
        <xdr:cNvPr id="67" name="直線コネクタ 66"/>
        <xdr:cNvCxnSpPr/>
      </xdr:nvCxnSpPr>
      <xdr:spPr>
        <a:xfrm flipV="1">
          <a:off x="2019300" y="523367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110490</xdr:rowOff>
    </xdr:from>
    <xdr:to>
      <xdr:col>15</xdr:col>
      <xdr:colOff>101600</xdr:colOff>
      <xdr:row>35</xdr:row>
      <xdr:rowOff>40640</xdr:rowOff>
    </xdr:to>
    <xdr:sp macro="" textlink="">
      <xdr:nvSpPr>
        <xdr:cNvPr id="68" name="フローチャート: 判断 67"/>
        <xdr:cNvSpPr/>
      </xdr:nvSpPr>
      <xdr:spPr>
        <a:xfrm>
          <a:off x="2857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31767</xdr:rowOff>
    </xdr:from>
    <xdr:ext cx="469744" cy="259045"/>
    <xdr:sp macro="" textlink="">
      <xdr:nvSpPr>
        <xdr:cNvPr id="69" name="テキスト ボックス 68"/>
        <xdr:cNvSpPr txBox="1"/>
      </xdr:nvSpPr>
      <xdr:spPr>
        <a:xfrm>
          <a:off x="2673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63500</xdr:rowOff>
    </xdr:from>
    <xdr:to>
      <xdr:col>10</xdr:col>
      <xdr:colOff>114300</xdr:colOff>
      <xdr:row>32</xdr:row>
      <xdr:rowOff>77470</xdr:rowOff>
    </xdr:to>
    <xdr:cxnSp macro="">
      <xdr:nvCxnSpPr>
        <xdr:cNvPr id="70" name="直線コネクタ 69"/>
        <xdr:cNvCxnSpPr/>
      </xdr:nvCxnSpPr>
      <xdr:spPr>
        <a:xfrm>
          <a:off x="1130300" y="537845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1" name="フローチャート: 判断 70"/>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60977</xdr:rowOff>
    </xdr:from>
    <xdr:ext cx="469744" cy="259045"/>
    <xdr:sp macro="" textlink="">
      <xdr:nvSpPr>
        <xdr:cNvPr id="72" name="テキスト ボックス 71"/>
        <xdr:cNvSpPr txBox="1"/>
      </xdr:nvSpPr>
      <xdr:spPr>
        <a:xfrm>
          <a:off x="1784428"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5080</xdr:rowOff>
    </xdr:from>
    <xdr:to>
      <xdr:col>6</xdr:col>
      <xdr:colOff>38100</xdr:colOff>
      <xdr:row>31</xdr:row>
      <xdr:rowOff>106680</xdr:rowOff>
    </xdr:to>
    <xdr:sp macro="" textlink="">
      <xdr:nvSpPr>
        <xdr:cNvPr id="73" name="フローチャート: 判断 72"/>
        <xdr:cNvSpPr/>
      </xdr:nvSpPr>
      <xdr:spPr>
        <a:xfrm>
          <a:off x="1079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123207</xdr:rowOff>
    </xdr:from>
    <xdr:ext cx="469744" cy="259045"/>
    <xdr:sp macro="" textlink="">
      <xdr:nvSpPr>
        <xdr:cNvPr id="74" name="テキスト ボックス 73"/>
        <xdr:cNvSpPr txBox="1"/>
      </xdr:nvSpPr>
      <xdr:spPr>
        <a:xfrm>
          <a:off x="895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83820</xdr:rowOff>
    </xdr:from>
    <xdr:to>
      <xdr:col>24</xdr:col>
      <xdr:colOff>114300</xdr:colOff>
      <xdr:row>33</xdr:row>
      <xdr:rowOff>13970</xdr:rowOff>
    </xdr:to>
    <xdr:sp macro="" textlink="">
      <xdr:nvSpPr>
        <xdr:cNvPr id="80" name="楕円 79"/>
        <xdr:cNvSpPr/>
      </xdr:nvSpPr>
      <xdr:spPr>
        <a:xfrm>
          <a:off x="45847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106697</xdr:rowOff>
    </xdr:from>
    <xdr:ext cx="469744" cy="259045"/>
    <xdr:sp macro="" textlink="">
      <xdr:nvSpPr>
        <xdr:cNvPr id="81" name="議会費該当値テキスト"/>
        <xdr:cNvSpPr txBox="1"/>
      </xdr:nvSpPr>
      <xdr:spPr>
        <a:xfrm>
          <a:off x="46863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52070</xdr:rowOff>
    </xdr:from>
    <xdr:to>
      <xdr:col>20</xdr:col>
      <xdr:colOff>38100</xdr:colOff>
      <xdr:row>30</xdr:row>
      <xdr:rowOff>153670</xdr:rowOff>
    </xdr:to>
    <xdr:sp macro="" textlink="">
      <xdr:nvSpPr>
        <xdr:cNvPr id="82" name="楕円 81"/>
        <xdr:cNvSpPr/>
      </xdr:nvSpPr>
      <xdr:spPr>
        <a:xfrm>
          <a:off x="3746500" y="51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170197</xdr:rowOff>
    </xdr:from>
    <xdr:ext cx="469744" cy="259045"/>
    <xdr:sp macro="" textlink="">
      <xdr:nvSpPr>
        <xdr:cNvPr id="83" name="テキスト ボックス 82"/>
        <xdr:cNvSpPr txBox="1"/>
      </xdr:nvSpPr>
      <xdr:spPr>
        <a:xfrm>
          <a:off x="3562428" y="49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39370</xdr:rowOff>
    </xdr:from>
    <xdr:to>
      <xdr:col>15</xdr:col>
      <xdr:colOff>101600</xdr:colOff>
      <xdr:row>30</xdr:row>
      <xdr:rowOff>140970</xdr:rowOff>
    </xdr:to>
    <xdr:sp macro="" textlink="">
      <xdr:nvSpPr>
        <xdr:cNvPr id="84" name="楕円 83"/>
        <xdr:cNvSpPr/>
      </xdr:nvSpPr>
      <xdr:spPr>
        <a:xfrm>
          <a:off x="2857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157497</xdr:rowOff>
    </xdr:from>
    <xdr:ext cx="469744" cy="259045"/>
    <xdr:sp macro="" textlink="">
      <xdr:nvSpPr>
        <xdr:cNvPr id="85" name="テキスト ボックス 84"/>
        <xdr:cNvSpPr txBox="1"/>
      </xdr:nvSpPr>
      <xdr:spPr>
        <a:xfrm>
          <a:off x="2673428" y="49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26670</xdr:rowOff>
    </xdr:from>
    <xdr:to>
      <xdr:col>10</xdr:col>
      <xdr:colOff>165100</xdr:colOff>
      <xdr:row>32</xdr:row>
      <xdr:rowOff>128270</xdr:rowOff>
    </xdr:to>
    <xdr:sp macro="" textlink="">
      <xdr:nvSpPr>
        <xdr:cNvPr id="86" name="楕円 85"/>
        <xdr:cNvSpPr/>
      </xdr:nvSpPr>
      <xdr:spPr>
        <a:xfrm>
          <a:off x="1968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144797</xdr:rowOff>
    </xdr:from>
    <xdr:ext cx="469744" cy="259045"/>
    <xdr:sp macro="" textlink="">
      <xdr:nvSpPr>
        <xdr:cNvPr id="87" name="テキスト ボックス 86"/>
        <xdr:cNvSpPr txBox="1"/>
      </xdr:nvSpPr>
      <xdr:spPr>
        <a:xfrm>
          <a:off x="1784428"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12700</xdr:rowOff>
    </xdr:from>
    <xdr:to>
      <xdr:col>6</xdr:col>
      <xdr:colOff>38100</xdr:colOff>
      <xdr:row>31</xdr:row>
      <xdr:rowOff>114300</xdr:rowOff>
    </xdr:to>
    <xdr:sp macro="" textlink="">
      <xdr:nvSpPr>
        <xdr:cNvPr id="88" name="楕円 87"/>
        <xdr:cNvSpPr/>
      </xdr:nvSpPr>
      <xdr:spPr>
        <a:xfrm>
          <a:off x="1079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105427</xdr:rowOff>
    </xdr:from>
    <xdr:ext cx="469744" cy="259045"/>
    <xdr:sp macro="" textlink="">
      <xdr:nvSpPr>
        <xdr:cNvPr id="89" name="テキスト ボックス 88"/>
        <xdr:cNvSpPr txBox="1"/>
      </xdr:nvSpPr>
      <xdr:spPr>
        <a:xfrm>
          <a:off x="895428"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75829</xdr:rowOff>
    </xdr:from>
    <xdr:to>
      <xdr:col>24</xdr:col>
      <xdr:colOff>62865</xdr:colOff>
      <xdr:row>57</xdr:row>
      <xdr:rowOff>143997</xdr:rowOff>
    </xdr:to>
    <xdr:cxnSp macro="">
      <xdr:nvCxnSpPr>
        <xdr:cNvPr id="112" name="直線コネクタ 111"/>
        <xdr:cNvCxnSpPr/>
      </xdr:nvCxnSpPr>
      <xdr:spPr>
        <a:xfrm flipV="1">
          <a:off x="4633595" y="8819779"/>
          <a:ext cx="1270" cy="109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147824</xdr:rowOff>
    </xdr:from>
    <xdr:ext cx="534377" cy="259045"/>
    <xdr:sp macro="" textlink="">
      <xdr:nvSpPr>
        <xdr:cNvPr id="113" name="総務費最小値テキスト"/>
        <xdr:cNvSpPr txBox="1"/>
      </xdr:nvSpPr>
      <xdr:spPr>
        <a:xfrm>
          <a:off x="4686300" y="99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143997</xdr:rowOff>
    </xdr:from>
    <xdr:to>
      <xdr:col>24</xdr:col>
      <xdr:colOff>152400</xdr:colOff>
      <xdr:row>57</xdr:row>
      <xdr:rowOff>143997</xdr:rowOff>
    </xdr:to>
    <xdr:cxnSp macro="">
      <xdr:nvCxnSpPr>
        <xdr:cNvPr id="114" name="直線コネクタ 113"/>
        <xdr:cNvCxnSpPr/>
      </xdr:nvCxnSpPr>
      <xdr:spPr>
        <a:xfrm>
          <a:off x="4546600" y="991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22506</xdr:rowOff>
    </xdr:from>
    <xdr:ext cx="599010" cy="259045"/>
    <xdr:sp macro="" textlink="">
      <xdr:nvSpPr>
        <xdr:cNvPr id="115" name="総務費最大値テキスト"/>
        <xdr:cNvSpPr txBox="1"/>
      </xdr:nvSpPr>
      <xdr:spPr>
        <a:xfrm>
          <a:off x="4686300" y="859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75829</xdr:rowOff>
    </xdr:from>
    <xdr:to>
      <xdr:col>24</xdr:col>
      <xdr:colOff>152400</xdr:colOff>
      <xdr:row>51</xdr:row>
      <xdr:rowOff>75829</xdr:rowOff>
    </xdr:to>
    <xdr:cxnSp macro="">
      <xdr:nvCxnSpPr>
        <xdr:cNvPr id="116" name="直線コネクタ 115"/>
        <xdr:cNvCxnSpPr/>
      </xdr:nvCxnSpPr>
      <xdr:spPr>
        <a:xfrm>
          <a:off x="4546600" y="881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143997</xdr:rowOff>
    </xdr:from>
    <xdr:to>
      <xdr:col>24</xdr:col>
      <xdr:colOff>63500</xdr:colOff>
      <xdr:row>58</xdr:row>
      <xdr:rowOff>147221</xdr:rowOff>
    </xdr:to>
    <xdr:cxnSp macro="">
      <xdr:nvCxnSpPr>
        <xdr:cNvPr id="117" name="直線コネクタ 116"/>
        <xdr:cNvCxnSpPr/>
      </xdr:nvCxnSpPr>
      <xdr:spPr>
        <a:xfrm flipV="1">
          <a:off x="3797300" y="9916647"/>
          <a:ext cx="838200" cy="1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66880</xdr:rowOff>
    </xdr:from>
    <xdr:ext cx="534377" cy="259045"/>
    <xdr:sp macro="" textlink="">
      <xdr:nvSpPr>
        <xdr:cNvPr id="118" name="総務費平均値テキスト"/>
        <xdr:cNvSpPr txBox="1"/>
      </xdr:nvSpPr>
      <xdr:spPr>
        <a:xfrm>
          <a:off x="4686300" y="915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44003</xdr:rowOff>
    </xdr:from>
    <xdr:to>
      <xdr:col>24</xdr:col>
      <xdr:colOff>114300</xdr:colOff>
      <xdr:row>54</xdr:row>
      <xdr:rowOff>145603</xdr:rowOff>
    </xdr:to>
    <xdr:sp macro="" textlink="">
      <xdr:nvSpPr>
        <xdr:cNvPr id="119" name="フローチャート: 判断 118"/>
        <xdr:cNvSpPr/>
      </xdr:nvSpPr>
      <xdr:spPr>
        <a:xfrm>
          <a:off x="4584700" y="930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91031</xdr:rowOff>
    </xdr:from>
    <xdr:to>
      <xdr:col>19</xdr:col>
      <xdr:colOff>177800</xdr:colOff>
      <xdr:row>58</xdr:row>
      <xdr:rowOff>147221</xdr:rowOff>
    </xdr:to>
    <xdr:cxnSp macro="">
      <xdr:nvCxnSpPr>
        <xdr:cNvPr id="120" name="直線コネクタ 119"/>
        <xdr:cNvCxnSpPr/>
      </xdr:nvCxnSpPr>
      <xdr:spPr>
        <a:xfrm>
          <a:off x="2908300" y="10035131"/>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129111</xdr:rowOff>
    </xdr:from>
    <xdr:to>
      <xdr:col>20</xdr:col>
      <xdr:colOff>38100</xdr:colOff>
      <xdr:row>56</xdr:row>
      <xdr:rowOff>59261</xdr:rowOff>
    </xdr:to>
    <xdr:sp macro="" textlink="">
      <xdr:nvSpPr>
        <xdr:cNvPr id="121" name="フローチャート: 判断 120"/>
        <xdr:cNvSpPr/>
      </xdr:nvSpPr>
      <xdr:spPr>
        <a:xfrm>
          <a:off x="3746500" y="95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75788</xdr:rowOff>
    </xdr:from>
    <xdr:ext cx="534377" cy="259045"/>
    <xdr:sp macro="" textlink="">
      <xdr:nvSpPr>
        <xdr:cNvPr id="122" name="テキスト ボックス 121"/>
        <xdr:cNvSpPr txBox="1"/>
      </xdr:nvSpPr>
      <xdr:spPr>
        <a:xfrm>
          <a:off x="3530111" y="93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91031</xdr:rowOff>
    </xdr:from>
    <xdr:to>
      <xdr:col>15</xdr:col>
      <xdr:colOff>50800</xdr:colOff>
      <xdr:row>59</xdr:row>
      <xdr:rowOff>36190</xdr:rowOff>
    </xdr:to>
    <xdr:cxnSp macro="">
      <xdr:nvCxnSpPr>
        <xdr:cNvPr id="123" name="直線コネクタ 122"/>
        <xdr:cNvCxnSpPr/>
      </xdr:nvCxnSpPr>
      <xdr:spPr>
        <a:xfrm flipV="1">
          <a:off x="2019300" y="10035131"/>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74887</xdr:rowOff>
    </xdr:from>
    <xdr:to>
      <xdr:col>15</xdr:col>
      <xdr:colOff>101600</xdr:colOff>
      <xdr:row>52</xdr:row>
      <xdr:rowOff>5037</xdr:rowOff>
    </xdr:to>
    <xdr:sp macro="" textlink="">
      <xdr:nvSpPr>
        <xdr:cNvPr id="124" name="フローチャート: 判断 123"/>
        <xdr:cNvSpPr/>
      </xdr:nvSpPr>
      <xdr:spPr>
        <a:xfrm>
          <a:off x="2857500" y="88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21564</xdr:rowOff>
    </xdr:from>
    <xdr:ext cx="599010" cy="259045"/>
    <xdr:sp macro="" textlink="">
      <xdr:nvSpPr>
        <xdr:cNvPr id="125" name="テキスト ボックス 124"/>
        <xdr:cNvSpPr txBox="1"/>
      </xdr:nvSpPr>
      <xdr:spPr>
        <a:xfrm>
          <a:off x="2608795" y="85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121161</xdr:rowOff>
    </xdr:from>
    <xdr:to>
      <xdr:col>10</xdr:col>
      <xdr:colOff>114300</xdr:colOff>
      <xdr:row>59</xdr:row>
      <xdr:rowOff>36190</xdr:rowOff>
    </xdr:to>
    <xdr:cxnSp macro="">
      <xdr:nvCxnSpPr>
        <xdr:cNvPr id="126" name="直線コネクタ 125"/>
        <xdr:cNvCxnSpPr/>
      </xdr:nvCxnSpPr>
      <xdr:spPr>
        <a:xfrm>
          <a:off x="1130300" y="10065261"/>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4341</xdr:rowOff>
    </xdr:from>
    <xdr:to>
      <xdr:col>10</xdr:col>
      <xdr:colOff>165100</xdr:colOff>
      <xdr:row>53</xdr:row>
      <xdr:rowOff>105941</xdr:rowOff>
    </xdr:to>
    <xdr:sp macro="" textlink="">
      <xdr:nvSpPr>
        <xdr:cNvPr id="127" name="フローチャート: 判断 126"/>
        <xdr:cNvSpPr/>
      </xdr:nvSpPr>
      <xdr:spPr>
        <a:xfrm>
          <a:off x="1968500" y="90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122468</xdr:rowOff>
    </xdr:from>
    <xdr:ext cx="599010" cy="259045"/>
    <xdr:sp macro="" textlink="">
      <xdr:nvSpPr>
        <xdr:cNvPr id="128" name="テキスト ボックス 127"/>
        <xdr:cNvSpPr txBox="1"/>
      </xdr:nvSpPr>
      <xdr:spPr>
        <a:xfrm>
          <a:off x="1719795" y="886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128379</xdr:rowOff>
    </xdr:from>
    <xdr:to>
      <xdr:col>6</xdr:col>
      <xdr:colOff>38100</xdr:colOff>
      <xdr:row>51</xdr:row>
      <xdr:rowOff>58529</xdr:rowOff>
    </xdr:to>
    <xdr:sp macro="" textlink="">
      <xdr:nvSpPr>
        <xdr:cNvPr id="129" name="フローチャート: 判断 128"/>
        <xdr:cNvSpPr/>
      </xdr:nvSpPr>
      <xdr:spPr>
        <a:xfrm>
          <a:off x="1079500" y="870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75056</xdr:rowOff>
    </xdr:from>
    <xdr:ext cx="599010" cy="259045"/>
    <xdr:sp macro="" textlink="">
      <xdr:nvSpPr>
        <xdr:cNvPr id="130" name="テキスト ボックス 129"/>
        <xdr:cNvSpPr txBox="1"/>
      </xdr:nvSpPr>
      <xdr:spPr>
        <a:xfrm>
          <a:off x="830795" y="847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93197</xdr:rowOff>
    </xdr:from>
    <xdr:to>
      <xdr:col>24</xdr:col>
      <xdr:colOff>114300</xdr:colOff>
      <xdr:row>58</xdr:row>
      <xdr:rowOff>23347</xdr:rowOff>
    </xdr:to>
    <xdr:sp macro="" textlink="">
      <xdr:nvSpPr>
        <xdr:cNvPr id="136" name="楕円 135"/>
        <xdr:cNvSpPr/>
      </xdr:nvSpPr>
      <xdr:spPr>
        <a:xfrm>
          <a:off x="4584700" y="98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8124</xdr:rowOff>
    </xdr:from>
    <xdr:ext cx="534377" cy="259045"/>
    <xdr:sp macro="" textlink="">
      <xdr:nvSpPr>
        <xdr:cNvPr id="137" name="総務費該当値テキスト"/>
        <xdr:cNvSpPr txBox="1"/>
      </xdr:nvSpPr>
      <xdr:spPr>
        <a:xfrm>
          <a:off x="4686300" y="97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96421</xdr:rowOff>
    </xdr:from>
    <xdr:to>
      <xdr:col>20</xdr:col>
      <xdr:colOff>38100</xdr:colOff>
      <xdr:row>59</xdr:row>
      <xdr:rowOff>26571</xdr:rowOff>
    </xdr:to>
    <xdr:sp macro="" textlink="">
      <xdr:nvSpPr>
        <xdr:cNvPr id="138" name="楕円 137"/>
        <xdr:cNvSpPr/>
      </xdr:nvSpPr>
      <xdr:spPr>
        <a:xfrm>
          <a:off x="3746500" y="100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17698</xdr:rowOff>
    </xdr:from>
    <xdr:ext cx="534377" cy="259045"/>
    <xdr:sp macro="" textlink="">
      <xdr:nvSpPr>
        <xdr:cNvPr id="139" name="テキスト ボックス 138"/>
        <xdr:cNvSpPr txBox="1"/>
      </xdr:nvSpPr>
      <xdr:spPr>
        <a:xfrm>
          <a:off x="3530111" y="101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40231</xdr:rowOff>
    </xdr:from>
    <xdr:to>
      <xdr:col>15</xdr:col>
      <xdr:colOff>101600</xdr:colOff>
      <xdr:row>58</xdr:row>
      <xdr:rowOff>141831</xdr:rowOff>
    </xdr:to>
    <xdr:sp macro="" textlink="">
      <xdr:nvSpPr>
        <xdr:cNvPr id="140" name="楕円 139"/>
        <xdr:cNvSpPr/>
      </xdr:nvSpPr>
      <xdr:spPr>
        <a:xfrm>
          <a:off x="2857500" y="9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132958</xdr:rowOff>
    </xdr:from>
    <xdr:ext cx="534377" cy="259045"/>
    <xdr:sp macro="" textlink="">
      <xdr:nvSpPr>
        <xdr:cNvPr id="141" name="テキスト ボックス 140"/>
        <xdr:cNvSpPr txBox="1"/>
      </xdr:nvSpPr>
      <xdr:spPr>
        <a:xfrm>
          <a:off x="2641111" y="1007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156840</xdr:rowOff>
    </xdr:from>
    <xdr:to>
      <xdr:col>10</xdr:col>
      <xdr:colOff>165100</xdr:colOff>
      <xdr:row>59</xdr:row>
      <xdr:rowOff>86990</xdr:rowOff>
    </xdr:to>
    <xdr:sp macro="" textlink="">
      <xdr:nvSpPr>
        <xdr:cNvPr id="142" name="楕円 141"/>
        <xdr:cNvSpPr/>
      </xdr:nvSpPr>
      <xdr:spPr>
        <a:xfrm>
          <a:off x="1968500" y="10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78117</xdr:rowOff>
    </xdr:from>
    <xdr:ext cx="534377" cy="259045"/>
    <xdr:sp macro="" textlink="">
      <xdr:nvSpPr>
        <xdr:cNvPr id="143" name="テキスト ボックス 142"/>
        <xdr:cNvSpPr txBox="1"/>
      </xdr:nvSpPr>
      <xdr:spPr>
        <a:xfrm>
          <a:off x="1752111" y="1019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70361</xdr:rowOff>
    </xdr:from>
    <xdr:to>
      <xdr:col>6</xdr:col>
      <xdr:colOff>38100</xdr:colOff>
      <xdr:row>59</xdr:row>
      <xdr:rowOff>511</xdr:rowOff>
    </xdr:to>
    <xdr:sp macro="" textlink="">
      <xdr:nvSpPr>
        <xdr:cNvPr id="144" name="楕円 143"/>
        <xdr:cNvSpPr/>
      </xdr:nvSpPr>
      <xdr:spPr>
        <a:xfrm>
          <a:off x="1079500" y="10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163088</xdr:rowOff>
    </xdr:from>
    <xdr:ext cx="534377" cy="259045"/>
    <xdr:sp macro="" textlink="">
      <xdr:nvSpPr>
        <xdr:cNvPr id="145" name="テキスト ボックス 144"/>
        <xdr:cNvSpPr txBox="1"/>
      </xdr:nvSpPr>
      <xdr:spPr>
        <a:xfrm>
          <a:off x="863111" y="101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2" name="直線コネクタ 171"/>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3" name="民生費最小値テキスト"/>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5" name="民生費最大値テキスト"/>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6" name="直線コネクタ 175"/>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16697</xdr:rowOff>
    </xdr:from>
    <xdr:to>
      <xdr:col>24</xdr:col>
      <xdr:colOff>63500</xdr:colOff>
      <xdr:row>78</xdr:row>
      <xdr:rowOff>64263</xdr:rowOff>
    </xdr:to>
    <xdr:cxnSp macro="">
      <xdr:nvCxnSpPr>
        <xdr:cNvPr id="177" name="直線コネクタ 176"/>
        <xdr:cNvCxnSpPr/>
      </xdr:nvCxnSpPr>
      <xdr:spPr>
        <a:xfrm>
          <a:off x="3797300" y="13389797"/>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147798</xdr:rowOff>
    </xdr:from>
    <xdr:ext cx="599010" cy="259045"/>
    <xdr:sp macro="" textlink="">
      <xdr:nvSpPr>
        <xdr:cNvPr id="178" name="民生費平均値テキスト"/>
        <xdr:cNvSpPr txBox="1"/>
      </xdr:nvSpPr>
      <xdr:spPr>
        <a:xfrm>
          <a:off x="4686300" y="12492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79" name="フローチャート: 判断 178"/>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15456</xdr:rowOff>
    </xdr:from>
    <xdr:to>
      <xdr:col>19</xdr:col>
      <xdr:colOff>177800</xdr:colOff>
      <xdr:row>78</xdr:row>
      <xdr:rowOff>16697</xdr:rowOff>
    </xdr:to>
    <xdr:cxnSp macro="">
      <xdr:nvCxnSpPr>
        <xdr:cNvPr id="180" name="直線コネクタ 179"/>
        <xdr:cNvCxnSpPr/>
      </xdr:nvCxnSpPr>
      <xdr:spPr>
        <a:xfrm>
          <a:off x="2908300" y="1338855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1" name="フローチャート: 判断 180"/>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124584</xdr:rowOff>
    </xdr:from>
    <xdr:ext cx="599010" cy="259045"/>
    <xdr:sp macro="" textlink="">
      <xdr:nvSpPr>
        <xdr:cNvPr id="182" name="テキスト ボックス 181"/>
        <xdr:cNvSpPr txBox="1"/>
      </xdr:nvSpPr>
      <xdr:spPr>
        <a:xfrm>
          <a:off x="3497795" y="124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105981</xdr:rowOff>
    </xdr:from>
    <xdr:to>
      <xdr:col>15</xdr:col>
      <xdr:colOff>50800</xdr:colOff>
      <xdr:row>78</xdr:row>
      <xdr:rowOff>15456</xdr:rowOff>
    </xdr:to>
    <xdr:cxnSp macro="">
      <xdr:nvCxnSpPr>
        <xdr:cNvPr id="183" name="直線コネクタ 182"/>
        <xdr:cNvCxnSpPr/>
      </xdr:nvCxnSpPr>
      <xdr:spPr>
        <a:xfrm>
          <a:off x="2019300" y="13307631"/>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4" name="フローチャート: 判断 183"/>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80954</xdr:rowOff>
    </xdr:from>
    <xdr:ext cx="599010" cy="259045"/>
    <xdr:sp macro="" textlink="">
      <xdr:nvSpPr>
        <xdr:cNvPr id="185" name="テキスト ボックス 184"/>
        <xdr:cNvSpPr txBox="1"/>
      </xdr:nvSpPr>
      <xdr:spPr>
        <a:xfrm>
          <a:off x="2608795" y="12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105981</xdr:rowOff>
    </xdr:from>
    <xdr:to>
      <xdr:col>10</xdr:col>
      <xdr:colOff>114300</xdr:colOff>
      <xdr:row>77</xdr:row>
      <xdr:rowOff>143309</xdr:rowOff>
    </xdr:to>
    <xdr:cxnSp macro="">
      <xdr:nvCxnSpPr>
        <xdr:cNvPr id="186" name="直線コネクタ 185"/>
        <xdr:cNvCxnSpPr/>
      </xdr:nvCxnSpPr>
      <xdr:spPr>
        <a:xfrm flipV="1">
          <a:off x="1130300" y="13307631"/>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7" name="フローチャート: 判断 186"/>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99846</xdr:rowOff>
    </xdr:from>
    <xdr:ext cx="599010" cy="259045"/>
    <xdr:sp macro="" textlink="">
      <xdr:nvSpPr>
        <xdr:cNvPr id="188" name="テキスト ボックス 187"/>
        <xdr:cNvSpPr txBox="1"/>
      </xdr:nvSpPr>
      <xdr:spPr>
        <a:xfrm>
          <a:off x="1719795" y="12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89" name="フローチャート: 判断 188"/>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110738</xdr:rowOff>
    </xdr:from>
    <xdr:ext cx="599010" cy="259045"/>
    <xdr:sp macro="" textlink="">
      <xdr:nvSpPr>
        <xdr:cNvPr id="190" name="テキスト ボックス 189"/>
        <xdr:cNvSpPr txBox="1"/>
      </xdr:nvSpPr>
      <xdr:spPr>
        <a:xfrm>
          <a:off x="830795" y="12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13463</xdr:rowOff>
    </xdr:from>
    <xdr:to>
      <xdr:col>24</xdr:col>
      <xdr:colOff>114300</xdr:colOff>
      <xdr:row>78</xdr:row>
      <xdr:rowOff>115063</xdr:rowOff>
    </xdr:to>
    <xdr:sp macro="" textlink="">
      <xdr:nvSpPr>
        <xdr:cNvPr id="196" name="楕円 195"/>
        <xdr:cNvSpPr/>
      </xdr:nvSpPr>
      <xdr:spPr>
        <a:xfrm>
          <a:off x="45847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99840</xdr:rowOff>
    </xdr:from>
    <xdr:ext cx="599010" cy="259045"/>
    <xdr:sp macro="" textlink="">
      <xdr:nvSpPr>
        <xdr:cNvPr id="197" name="民生費該当値テキスト"/>
        <xdr:cNvSpPr txBox="1"/>
      </xdr:nvSpPr>
      <xdr:spPr>
        <a:xfrm>
          <a:off x="4686300" y="133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137347</xdr:rowOff>
    </xdr:from>
    <xdr:to>
      <xdr:col>20</xdr:col>
      <xdr:colOff>38100</xdr:colOff>
      <xdr:row>78</xdr:row>
      <xdr:rowOff>67497</xdr:rowOff>
    </xdr:to>
    <xdr:sp macro="" textlink="">
      <xdr:nvSpPr>
        <xdr:cNvPr id="198" name="楕円 197"/>
        <xdr:cNvSpPr/>
      </xdr:nvSpPr>
      <xdr:spPr>
        <a:xfrm>
          <a:off x="3746500" y="133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58624</xdr:rowOff>
    </xdr:from>
    <xdr:ext cx="599010" cy="259045"/>
    <xdr:sp macro="" textlink="">
      <xdr:nvSpPr>
        <xdr:cNvPr id="199" name="テキスト ボックス 198"/>
        <xdr:cNvSpPr txBox="1"/>
      </xdr:nvSpPr>
      <xdr:spPr>
        <a:xfrm>
          <a:off x="3497795" y="134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136106</xdr:rowOff>
    </xdr:from>
    <xdr:to>
      <xdr:col>15</xdr:col>
      <xdr:colOff>101600</xdr:colOff>
      <xdr:row>78</xdr:row>
      <xdr:rowOff>66256</xdr:rowOff>
    </xdr:to>
    <xdr:sp macro="" textlink="">
      <xdr:nvSpPr>
        <xdr:cNvPr id="200" name="楕円 199"/>
        <xdr:cNvSpPr/>
      </xdr:nvSpPr>
      <xdr:spPr>
        <a:xfrm>
          <a:off x="2857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57383</xdr:rowOff>
    </xdr:from>
    <xdr:ext cx="599010" cy="259045"/>
    <xdr:sp macro="" textlink="">
      <xdr:nvSpPr>
        <xdr:cNvPr id="201" name="テキスト ボックス 200"/>
        <xdr:cNvSpPr txBox="1"/>
      </xdr:nvSpPr>
      <xdr:spPr>
        <a:xfrm>
          <a:off x="2608795" y="134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55181</xdr:rowOff>
    </xdr:from>
    <xdr:to>
      <xdr:col>10</xdr:col>
      <xdr:colOff>165100</xdr:colOff>
      <xdr:row>77</xdr:row>
      <xdr:rowOff>156781</xdr:rowOff>
    </xdr:to>
    <xdr:sp macro="" textlink="">
      <xdr:nvSpPr>
        <xdr:cNvPr id="202" name="楕円 201"/>
        <xdr:cNvSpPr/>
      </xdr:nvSpPr>
      <xdr:spPr>
        <a:xfrm>
          <a:off x="1968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147908</xdr:rowOff>
    </xdr:from>
    <xdr:ext cx="599010" cy="259045"/>
    <xdr:sp macro="" textlink="">
      <xdr:nvSpPr>
        <xdr:cNvPr id="203" name="テキスト ボックス 202"/>
        <xdr:cNvSpPr txBox="1"/>
      </xdr:nvSpPr>
      <xdr:spPr>
        <a:xfrm>
          <a:off x="1719795" y="133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92509</xdr:rowOff>
    </xdr:from>
    <xdr:to>
      <xdr:col>6</xdr:col>
      <xdr:colOff>38100</xdr:colOff>
      <xdr:row>78</xdr:row>
      <xdr:rowOff>22659</xdr:rowOff>
    </xdr:to>
    <xdr:sp macro="" textlink="">
      <xdr:nvSpPr>
        <xdr:cNvPr id="204" name="楕円 203"/>
        <xdr:cNvSpPr/>
      </xdr:nvSpPr>
      <xdr:spPr>
        <a:xfrm>
          <a:off x="1079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13786</xdr:rowOff>
    </xdr:from>
    <xdr:ext cx="599010" cy="259045"/>
    <xdr:sp macro="" textlink="">
      <xdr:nvSpPr>
        <xdr:cNvPr id="205" name="テキスト ボックス 204"/>
        <xdr:cNvSpPr txBox="1"/>
      </xdr:nvSpPr>
      <xdr:spPr>
        <a:xfrm>
          <a:off x="830795" y="1338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15822</xdr:rowOff>
    </xdr:from>
    <xdr:to>
      <xdr:col>24</xdr:col>
      <xdr:colOff>62865</xdr:colOff>
      <xdr:row>97</xdr:row>
      <xdr:rowOff>104107</xdr:rowOff>
    </xdr:to>
    <xdr:cxnSp macro="">
      <xdr:nvCxnSpPr>
        <xdr:cNvPr id="228" name="直線コネクタ 227"/>
        <xdr:cNvCxnSpPr/>
      </xdr:nvCxnSpPr>
      <xdr:spPr>
        <a:xfrm flipV="1">
          <a:off x="4633595" y="15617772"/>
          <a:ext cx="1270" cy="111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107934</xdr:rowOff>
    </xdr:from>
    <xdr:ext cx="534377" cy="259045"/>
    <xdr:sp macro="" textlink="">
      <xdr:nvSpPr>
        <xdr:cNvPr id="229" name="衛生費最小値テキスト"/>
        <xdr:cNvSpPr txBox="1"/>
      </xdr:nvSpPr>
      <xdr:spPr>
        <a:xfrm>
          <a:off x="4686300" y="167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104107</xdr:rowOff>
    </xdr:from>
    <xdr:to>
      <xdr:col>24</xdr:col>
      <xdr:colOff>152400</xdr:colOff>
      <xdr:row>97</xdr:row>
      <xdr:rowOff>104107</xdr:rowOff>
    </xdr:to>
    <xdr:cxnSp macro="">
      <xdr:nvCxnSpPr>
        <xdr:cNvPr id="230" name="直線コネクタ 229"/>
        <xdr:cNvCxnSpPr/>
      </xdr:nvCxnSpPr>
      <xdr:spPr>
        <a:xfrm>
          <a:off x="4546600" y="1673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133949</xdr:rowOff>
    </xdr:from>
    <xdr:ext cx="534377" cy="259045"/>
    <xdr:sp macro="" textlink="">
      <xdr:nvSpPr>
        <xdr:cNvPr id="231" name="衛生費最大値テキスト"/>
        <xdr:cNvSpPr txBox="1"/>
      </xdr:nvSpPr>
      <xdr:spPr>
        <a:xfrm>
          <a:off x="4686300" y="15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15822</xdr:rowOff>
    </xdr:from>
    <xdr:to>
      <xdr:col>24</xdr:col>
      <xdr:colOff>152400</xdr:colOff>
      <xdr:row>91</xdr:row>
      <xdr:rowOff>15822</xdr:rowOff>
    </xdr:to>
    <xdr:cxnSp macro="">
      <xdr:nvCxnSpPr>
        <xdr:cNvPr id="232" name="直線コネクタ 231"/>
        <xdr:cNvCxnSpPr/>
      </xdr:nvCxnSpPr>
      <xdr:spPr>
        <a:xfrm>
          <a:off x="4546600" y="1561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97</xdr:row>
      <xdr:rowOff>145049</xdr:rowOff>
    </xdr:to>
    <xdr:cxnSp macro="">
      <xdr:nvCxnSpPr>
        <xdr:cNvPr id="233" name="直線コネクタ 232"/>
        <xdr:cNvCxnSpPr/>
      </xdr:nvCxnSpPr>
      <xdr:spPr>
        <a:xfrm flipV="1">
          <a:off x="3797300" y="16734757"/>
          <a:ext cx="8382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100210</xdr:rowOff>
    </xdr:from>
    <xdr:ext cx="534377" cy="259045"/>
    <xdr:sp macro="" textlink="">
      <xdr:nvSpPr>
        <xdr:cNvPr id="234" name="衛生費平均値テキスト"/>
        <xdr:cNvSpPr txBox="1"/>
      </xdr:nvSpPr>
      <xdr:spPr>
        <a:xfrm>
          <a:off x="4686300" y="16045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77333</xdr:rowOff>
    </xdr:from>
    <xdr:to>
      <xdr:col>24</xdr:col>
      <xdr:colOff>114300</xdr:colOff>
      <xdr:row>95</xdr:row>
      <xdr:rowOff>7483</xdr:rowOff>
    </xdr:to>
    <xdr:sp macro="" textlink="">
      <xdr:nvSpPr>
        <xdr:cNvPr id="235" name="フローチャート: 判断 234"/>
        <xdr:cNvSpPr/>
      </xdr:nvSpPr>
      <xdr:spPr>
        <a:xfrm>
          <a:off x="4584700" y="1619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145049</xdr:rowOff>
    </xdr:from>
    <xdr:to>
      <xdr:col>19</xdr:col>
      <xdr:colOff>177800</xdr:colOff>
      <xdr:row>98</xdr:row>
      <xdr:rowOff>42157</xdr:rowOff>
    </xdr:to>
    <xdr:cxnSp macro="">
      <xdr:nvCxnSpPr>
        <xdr:cNvPr id="236" name="直線コネクタ 235"/>
        <xdr:cNvCxnSpPr/>
      </xdr:nvCxnSpPr>
      <xdr:spPr>
        <a:xfrm flipV="1">
          <a:off x="2908300" y="16775699"/>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164018</xdr:rowOff>
    </xdr:from>
    <xdr:to>
      <xdr:col>20</xdr:col>
      <xdr:colOff>38100</xdr:colOff>
      <xdr:row>95</xdr:row>
      <xdr:rowOff>94168</xdr:rowOff>
    </xdr:to>
    <xdr:sp macro="" textlink="">
      <xdr:nvSpPr>
        <xdr:cNvPr id="237" name="フローチャート: 判断 236"/>
        <xdr:cNvSpPr/>
      </xdr:nvSpPr>
      <xdr:spPr>
        <a:xfrm>
          <a:off x="3746500" y="162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110695</xdr:rowOff>
    </xdr:from>
    <xdr:ext cx="534377" cy="259045"/>
    <xdr:sp macro="" textlink="">
      <xdr:nvSpPr>
        <xdr:cNvPr id="238" name="テキスト ボックス 237"/>
        <xdr:cNvSpPr txBox="1"/>
      </xdr:nvSpPr>
      <xdr:spPr>
        <a:xfrm>
          <a:off x="3530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16005</xdr:rowOff>
    </xdr:from>
    <xdr:to>
      <xdr:col>15</xdr:col>
      <xdr:colOff>50800</xdr:colOff>
      <xdr:row>98</xdr:row>
      <xdr:rowOff>42157</xdr:rowOff>
    </xdr:to>
    <xdr:cxnSp macro="">
      <xdr:nvCxnSpPr>
        <xdr:cNvPr id="239" name="直線コネクタ 238"/>
        <xdr:cNvCxnSpPr/>
      </xdr:nvCxnSpPr>
      <xdr:spPr>
        <a:xfrm>
          <a:off x="2019300" y="1681810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88900</xdr:rowOff>
    </xdr:from>
    <xdr:to>
      <xdr:col>15</xdr:col>
      <xdr:colOff>101600</xdr:colOff>
      <xdr:row>95</xdr:row>
      <xdr:rowOff>19050</xdr:rowOff>
    </xdr:to>
    <xdr:sp macro="" textlink="">
      <xdr:nvSpPr>
        <xdr:cNvPr id="240" name="フローチャート: 判断 239"/>
        <xdr:cNvSpPr/>
      </xdr:nvSpPr>
      <xdr:spPr>
        <a:xfrm>
          <a:off x="2857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35577</xdr:rowOff>
    </xdr:from>
    <xdr:ext cx="534377" cy="259045"/>
    <xdr:sp macro="" textlink="">
      <xdr:nvSpPr>
        <xdr:cNvPr id="241" name="テキスト ボックス 240"/>
        <xdr:cNvSpPr txBox="1"/>
      </xdr:nvSpPr>
      <xdr:spPr>
        <a:xfrm>
          <a:off x="2641111" y="159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16005</xdr:rowOff>
    </xdr:from>
    <xdr:to>
      <xdr:col>10</xdr:col>
      <xdr:colOff>114300</xdr:colOff>
      <xdr:row>98</xdr:row>
      <xdr:rowOff>128476</xdr:rowOff>
    </xdr:to>
    <xdr:cxnSp macro="">
      <xdr:nvCxnSpPr>
        <xdr:cNvPr id="242" name="直線コネクタ 241"/>
        <xdr:cNvCxnSpPr/>
      </xdr:nvCxnSpPr>
      <xdr:spPr>
        <a:xfrm flipV="1">
          <a:off x="1130300" y="16818105"/>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163241</xdr:rowOff>
    </xdr:from>
    <xdr:to>
      <xdr:col>10</xdr:col>
      <xdr:colOff>165100</xdr:colOff>
      <xdr:row>94</xdr:row>
      <xdr:rowOff>93391</xdr:rowOff>
    </xdr:to>
    <xdr:sp macro="" textlink="">
      <xdr:nvSpPr>
        <xdr:cNvPr id="243" name="フローチャート: 判断 242"/>
        <xdr:cNvSpPr/>
      </xdr:nvSpPr>
      <xdr:spPr>
        <a:xfrm>
          <a:off x="1968500" y="161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109918</xdr:rowOff>
    </xdr:from>
    <xdr:ext cx="534377" cy="259045"/>
    <xdr:sp macro="" textlink="">
      <xdr:nvSpPr>
        <xdr:cNvPr id="244" name="テキスト ボックス 243"/>
        <xdr:cNvSpPr txBox="1"/>
      </xdr:nvSpPr>
      <xdr:spPr>
        <a:xfrm>
          <a:off x="1752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126574</xdr:rowOff>
    </xdr:from>
    <xdr:to>
      <xdr:col>6</xdr:col>
      <xdr:colOff>38100</xdr:colOff>
      <xdr:row>95</xdr:row>
      <xdr:rowOff>56724</xdr:rowOff>
    </xdr:to>
    <xdr:sp macro="" textlink="">
      <xdr:nvSpPr>
        <xdr:cNvPr id="245" name="フローチャート: 判断 244"/>
        <xdr:cNvSpPr/>
      </xdr:nvSpPr>
      <xdr:spPr>
        <a:xfrm>
          <a:off x="10795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73251</xdr:rowOff>
    </xdr:from>
    <xdr:ext cx="534377" cy="259045"/>
    <xdr:sp macro="" textlink="">
      <xdr:nvSpPr>
        <xdr:cNvPr id="246" name="テキスト ボックス 245"/>
        <xdr:cNvSpPr txBox="1"/>
      </xdr:nvSpPr>
      <xdr:spPr>
        <a:xfrm>
          <a:off x="863111" y="160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53307</xdr:rowOff>
    </xdr:from>
    <xdr:to>
      <xdr:col>24</xdr:col>
      <xdr:colOff>114300</xdr:colOff>
      <xdr:row>97</xdr:row>
      <xdr:rowOff>154907</xdr:rowOff>
    </xdr:to>
    <xdr:sp macro="" textlink="">
      <xdr:nvSpPr>
        <xdr:cNvPr id="252" name="楕円 251"/>
        <xdr:cNvSpPr/>
      </xdr:nvSpPr>
      <xdr:spPr>
        <a:xfrm>
          <a:off x="45847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139684</xdr:rowOff>
    </xdr:from>
    <xdr:ext cx="534377" cy="259045"/>
    <xdr:sp macro="" textlink="">
      <xdr:nvSpPr>
        <xdr:cNvPr id="253" name="衛生費該当値テキスト"/>
        <xdr:cNvSpPr txBox="1"/>
      </xdr:nvSpPr>
      <xdr:spPr>
        <a:xfrm>
          <a:off x="4686300" y="165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94249</xdr:rowOff>
    </xdr:from>
    <xdr:to>
      <xdr:col>20</xdr:col>
      <xdr:colOff>38100</xdr:colOff>
      <xdr:row>98</xdr:row>
      <xdr:rowOff>24399</xdr:rowOff>
    </xdr:to>
    <xdr:sp macro="" textlink="">
      <xdr:nvSpPr>
        <xdr:cNvPr id="254" name="楕円 253"/>
        <xdr:cNvSpPr/>
      </xdr:nvSpPr>
      <xdr:spPr>
        <a:xfrm>
          <a:off x="3746500" y="167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15526</xdr:rowOff>
    </xdr:from>
    <xdr:ext cx="534377" cy="259045"/>
    <xdr:sp macro="" textlink="">
      <xdr:nvSpPr>
        <xdr:cNvPr id="255" name="テキスト ボックス 254"/>
        <xdr:cNvSpPr txBox="1"/>
      </xdr:nvSpPr>
      <xdr:spPr>
        <a:xfrm>
          <a:off x="3530111" y="168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162807</xdr:rowOff>
    </xdr:from>
    <xdr:to>
      <xdr:col>15</xdr:col>
      <xdr:colOff>101600</xdr:colOff>
      <xdr:row>98</xdr:row>
      <xdr:rowOff>92957</xdr:rowOff>
    </xdr:to>
    <xdr:sp macro="" textlink="">
      <xdr:nvSpPr>
        <xdr:cNvPr id="256" name="楕円 255"/>
        <xdr:cNvSpPr/>
      </xdr:nvSpPr>
      <xdr:spPr>
        <a:xfrm>
          <a:off x="2857500" y="167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84084</xdr:rowOff>
    </xdr:from>
    <xdr:ext cx="534377" cy="259045"/>
    <xdr:sp macro="" textlink="">
      <xdr:nvSpPr>
        <xdr:cNvPr id="257" name="テキスト ボックス 256"/>
        <xdr:cNvSpPr txBox="1"/>
      </xdr:nvSpPr>
      <xdr:spPr>
        <a:xfrm>
          <a:off x="2641111" y="168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136655</xdr:rowOff>
    </xdr:from>
    <xdr:to>
      <xdr:col>10</xdr:col>
      <xdr:colOff>165100</xdr:colOff>
      <xdr:row>98</xdr:row>
      <xdr:rowOff>66805</xdr:rowOff>
    </xdr:to>
    <xdr:sp macro="" textlink="">
      <xdr:nvSpPr>
        <xdr:cNvPr id="258" name="楕円 257"/>
        <xdr:cNvSpPr/>
      </xdr:nvSpPr>
      <xdr:spPr>
        <a:xfrm>
          <a:off x="1968500" y="167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57932</xdr:rowOff>
    </xdr:from>
    <xdr:ext cx="534377" cy="259045"/>
    <xdr:sp macro="" textlink="">
      <xdr:nvSpPr>
        <xdr:cNvPr id="259" name="テキスト ボックス 258"/>
        <xdr:cNvSpPr txBox="1"/>
      </xdr:nvSpPr>
      <xdr:spPr>
        <a:xfrm>
          <a:off x="1752111" y="168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77676</xdr:rowOff>
    </xdr:from>
    <xdr:to>
      <xdr:col>6</xdr:col>
      <xdr:colOff>38100</xdr:colOff>
      <xdr:row>99</xdr:row>
      <xdr:rowOff>7826</xdr:rowOff>
    </xdr:to>
    <xdr:sp macro="" textlink="">
      <xdr:nvSpPr>
        <xdr:cNvPr id="260" name="楕円 259"/>
        <xdr:cNvSpPr/>
      </xdr:nvSpPr>
      <xdr:spPr>
        <a:xfrm>
          <a:off x="1079500" y="168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170403</xdr:rowOff>
    </xdr:from>
    <xdr:ext cx="534377" cy="259045"/>
    <xdr:sp macro="" textlink="">
      <xdr:nvSpPr>
        <xdr:cNvPr id="261" name="テキスト ボックス 260"/>
        <xdr:cNvSpPr txBox="1"/>
      </xdr:nvSpPr>
      <xdr:spPr>
        <a:xfrm>
          <a:off x="863111" y="169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1" name="テキスト ボックス 280"/>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126365</xdr:rowOff>
    </xdr:from>
    <xdr:to>
      <xdr:col>54</xdr:col>
      <xdr:colOff>189865</xdr:colOff>
      <xdr:row>39</xdr:row>
      <xdr:rowOff>44450</xdr:rowOff>
    </xdr:to>
    <xdr:cxnSp macro="">
      <xdr:nvCxnSpPr>
        <xdr:cNvPr id="285" name="直線コネクタ 284"/>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73042</xdr:rowOff>
    </xdr:from>
    <xdr:ext cx="378565" cy="259045"/>
    <xdr:sp macro="" textlink="">
      <xdr:nvSpPr>
        <xdr:cNvPr id="288" name="労働費最大値テキスト"/>
        <xdr:cNvSpPr txBox="1"/>
      </xdr:nvSpPr>
      <xdr:spPr>
        <a:xfrm>
          <a:off x="10528300" y="504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126365</xdr:rowOff>
    </xdr:from>
    <xdr:to>
      <xdr:col>55</xdr:col>
      <xdr:colOff>88900</xdr:colOff>
      <xdr:row>30</xdr:row>
      <xdr:rowOff>126365</xdr:rowOff>
    </xdr:to>
    <xdr:cxnSp macro="">
      <xdr:nvCxnSpPr>
        <xdr:cNvPr id="289" name="直線コネクタ 288"/>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102252</xdr:rowOff>
    </xdr:from>
    <xdr:ext cx="378565" cy="259045"/>
    <xdr:sp macro="" textlink="">
      <xdr:nvSpPr>
        <xdr:cNvPr id="291" name="労働費平均値テキスト"/>
        <xdr:cNvSpPr txBox="1"/>
      </xdr:nvSpPr>
      <xdr:spPr>
        <a:xfrm>
          <a:off x="10528300" y="61030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79375</xdr:rowOff>
    </xdr:from>
    <xdr:to>
      <xdr:col>55</xdr:col>
      <xdr:colOff>50800</xdr:colOff>
      <xdr:row>37</xdr:row>
      <xdr:rowOff>9525</xdr:rowOff>
    </xdr:to>
    <xdr:sp macro="" textlink="">
      <xdr:nvSpPr>
        <xdr:cNvPr id="292" name="フローチャート: 判断 291"/>
        <xdr:cNvSpPr/>
      </xdr:nvSpPr>
      <xdr:spPr>
        <a:xfrm>
          <a:off x="10426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27940</xdr:rowOff>
    </xdr:from>
    <xdr:to>
      <xdr:col>50</xdr:col>
      <xdr:colOff>165100</xdr:colOff>
      <xdr:row>34</xdr:row>
      <xdr:rowOff>129540</xdr:rowOff>
    </xdr:to>
    <xdr:sp macro="" textlink="">
      <xdr:nvSpPr>
        <xdr:cNvPr id="294" name="フローチャート: 判断 293"/>
        <xdr:cNvSpPr/>
      </xdr:nvSpPr>
      <xdr:spPr>
        <a:xfrm>
          <a:off x="9588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146067</xdr:rowOff>
    </xdr:from>
    <xdr:ext cx="378565" cy="259045"/>
    <xdr:sp macro="" textlink="">
      <xdr:nvSpPr>
        <xdr:cNvPr id="295" name="テキスト ボックス 294"/>
        <xdr:cNvSpPr txBox="1"/>
      </xdr:nvSpPr>
      <xdr:spPr>
        <a:xfrm>
          <a:off x="9450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xdr:rowOff>
    </xdr:from>
    <xdr:to>
      <xdr:col>46</xdr:col>
      <xdr:colOff>38100</xdr:colOff>
      <xdr:row>34</xdr:row>
      <xdr:rowOff>114300</xdr:rowOff>
    </xdr:to>
    <xdr:sp macro="" textlink="">
      <xdr:nvSpPr>
        <xdr:cNvPr id="297" name="フローチャート: 判断 296"/>
        <xdr:cNvSpPr/>
      </xdr:nvSpPr>
      <xdr:spPr>
        <a:xfrm>
          <a:off x="8699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130827</xdr:rowOff>
    </xdr:from>
    <xdr:ext cx="378565" cy="259045"/>
    <xdr:sp macro="" textlink="">
      <xdr:nvSpPr>
        <xdr:cNvPr id="298" name="テキスト ボックス 297"/>
        <xdr:cNvSpPr txBox="1"/>
      </xdr:nvSpPr>
      <xdr:spPr>
        <a:xfrm>
          <a:off x="8561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44450</xdr:rowOff>
    </xdr:to>
    <xdr:cxnSp macro="">
      <xdr:nvCxnSpPr>
        <xdr:cNvPr id="299" name="直線コネクタ 298"/>
        <xdr:cNvCxnSpPr/>
      </xdr:nvCxnSpPr>
      <xdr:spPr>
        <a:xfrm>
          <a:off x="6972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128905</xdr:rowOff>
    </xdr:from>
    <xdr:to>
      <xdr:col>41</xdr:col>
      <xdr:colOff>101600</xdr:colOff>
      <xdr:row>33</xdr:row>
      <xdr:rowOff>59055</xdr:rowOff>
    </xdr:to>
    <xdr:sp macro="" textlink="">
      <xdr:nvSpPr>
        <xdr:cNvPr id="300" name="フローチャート: 判断 299"/>
        <xdr:cNvSpPr/>
      </xdr:nvSpPr>
      <xdr:spPr>
        <a:xfrm>
          <a:off x="7810500" y="5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75582</xdr:rowOff>
    </xdr:from>
    <xdr:ext cx="378565" cy="259045"/>
    <xdr:sp macro="" textlink="">
      <xdr:nvSpPr>
        <xdr:cNvPr id="301" name="テキスト ボックス 300"/>
        <xdr:cNvSpPr txBox="1"/>
      </xdr:nvSpPr>
      <xdr:spPr>
        <a:xfrm>
          <a:off x="7672017" y="539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5080</xdr:rowOff>
    </xdr:from>
    <xdr:to>
      <xdr:col>36</xdr:col>
      <xdr:colOff>165100</xdr:colOff>
      <xdr:row>31</xdr:row>
      <xdr:rowOff>106680</xdr:rowOff>
    </xdr:to>
    <xdr:sp macro="" textlink="">
      <xdr:nvSpPr>
        <xdr:cNvPr id="302" name="フローチャート: 判断 301"/>
        <xdr:cNvSpPr/>
      </xdr:nvSpPr>
      <xdr:spPr>
        <a:xfrm>
          <a:off x="6921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29</xdr:row>
      <xdr:rowOff>123207</xdr:rowOff>
    </xdr:from>
    <xdr:ext cx="378565" cy="259045"/>
    <xdr:sp macro="" textlink="">
      <xdr:nvSpPr>
        <xdr:cNvPr id="303" name="テキスト ボックス 302"/>
        <xdr:cNvSpPr txBox="1"/>
      </xdr:nvSpPr>
      <xdr:spPr>
        <a:xfrm>
          <a:off x="6783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7" name="楕円 316"/>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82567</xdr:rowOff>
    </xdr:from>
    <xdr:ext cx="249299" cy="259045"/>
    <xdr:sp macro="" textlink="">
      <xdr:nvSpPr>
        <xdr:cNvPr id="318" name="テキスト ボックス 317"/>
        <xdr:cNvSpPr txBox="1"/>
      </xdr:nvSpPr>
      <xdr:spPr>
        <a:xfrm>
          <a:off x="6847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49022</xdr:rowOff>
    </xdr:from>
    <xdr:to>
      <xdr:col>54</xdr:col>
      <xdr:colOff>189865</xdr:colOff>
      <xdr:row>57</xdr:row>
      <xdr:rowOff>124231</xdr:rowOff>
    </xdr:to>
    <xdr:cxnSp macro="">
      <xdr:nvCxnSpPr>
        <xdr:cNvPr id="344" name="直線コネクタ 343"/>
        <xdr:cNvCxnSpPr/>
      </xdr:nvCxnSpPr>
      <xdr:spPr>
        <a:xfrm flipV="1">
          <a:off x="10475595" y="8792972"/>
          <a:ext cx="1270" cy="1103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128058</xdr:rowOff>
    </xdr:from>
    <xdr:ext cx="534377" cy="259045"/>
    <xdr:sp macro="" textlink="">
      <xdr:nvSpPr>
        <xdr:cNvPr id="345" name="農林水産業費最小値テキスト"/>
        <xdr:cNvSpPr txBox="1"/>
      </xdr:nvSpPr>
      <xdr:spPr>
        <a:xfrm>
          <a:off x="10528300" y="99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124231</xdr:rowOff>
    </xdr:from>
    <xdr:to>
      <xdr:col>55</xdr:col>
      <xdr:colOff>88900</xdr:colOff>
      <xdr:row>57</xdr:row>
      <xdr:rowOff>124231</xdr:rowOff>
    </xdr:to>
    <xdr:cxnSp macro="">
      <xdr:nvCxnSpPr>
        <xdr:cNvPr id="346" name="直線コネクタ 345"/>
        <xdr:cNvCxnSpPr/>
      </xdr:nvCxnSpPr>
      <xdr:spPr>
        <a:xfrm>
          <a:off x="10388600" y="989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167149</xdr:rowOff>
    </xdr:from>
    <xdr:ext cx="599010" cy="259045"/>
    <xdr:sp macro="" textlink="">
      <xdr:nvSpPr>
        <xdr:cNvPr id="347" name="農林水産業費最大値テキスト"/>
        <xdr:cNvSpPr txBox="1"/>
      </xdr:nvSpPr>
      <xdr:spPr>
        <a:xfrm>
          <a:off x="10528300" y="856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49022</xdr:rowOff>
    </xdr:from>
    <xdr:to>
      <xdr:col>55</xdr:col>
      <xdr:colOff>88900</xdr:colOff>
      <xdr:row>51</xdr:row>
      <xdr:rowOff>49022</xdr:rowOff>
    </xdr:to>
    <xdr:cxnSp macro="">
      <xdr:nvCxnSpPr>
        <xdr:cNvPr id="348" name="直線コネクタ 347"/>
        <xdr:cNvCxnSpPr/>
      </xdr:nvCxnSpPr>
      <xdr:spPr>
        <a:xfrm>
          <a:off x="10388600" y="879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124231</xdr:rowOff>
    </xdr:from>
    <xdr:to>
      <xdr:col>55</xdr:col>
      <xdr:colOff>0</xdr:colOff>
      <xdr:row>58</xdr:row>
      <xdr:rowOff>64480</xdr:rowOff>
    </xdr:to>
    <xdr:cxnSp macro="">
      <xdr:nvCxnSpPr>
        <xdr:cNvPr id="349" name="直線コネクタ 348"/>
        <xdr:cNvCxnSpPr/>
      </xdr:nvCxnSpPr>
      <xdr:spPr>
        <a:xfrm flipV="1">
          <a:off x="9639300" y="9896881"/>
          <a:ext cx="838200" cy="1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27064</xdr:rowOff>
    </xdr:from>
    <xdr:ext cx="534377" cy="259045"/>
    <xdr:sp macro="" textlink="">
      <xdr:nvSpPr>
        <xdr:cNvPr id="350" name="農林水産業費平均値テキスト"/>
        <xdr:cNvSpPr txBox="1"/>
      </xdr:nvSpPr>
      <xdr:spPr>
        <a:xfrm>
          <a:off x="10528300" y="9285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4187</xdr:rowOff>
    </xdr:from>
    <xdr:to>
      <xdr:col>55</xdr:col>
      <xdr:colOff>50800</xdr:colOff>
      <xdr:row>55</xdr:row>
      <xdr:rowOff>105787</xdr:rowOff>
    </xdr:to>
    <xdr:sp macro="" textlink="">
      <xdr:nvSpPr>
        <xdr:cNvPr id="351" name="フローチャート: 判断 350"/>
        <xdr:cNvSpPr/>
      </xdr:nvSpPr>
      <xdr:spPr>
        <a:xfrm>
          <a:off x="10426700" y="943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64480</xdr:rowOff>
    </xdr:from>
    <xdr:to>
      <xdr:col>50</xdr:col>
      <xdr:colOff>114300</xdr:colOff>
      <xdr:row>58</xdr:row>
      <xdr:rowOff>75812</xdr:rowOff>
    </xdr:to>
    <xdr:cxnSp macro="">
      <xdr:nvCxnSpPr>
        <xdr:cNvPr id="352" name="直線コネクタ 351"/>
        <xdr:cNvCxnSpPr/>
      </xdr:nvCxnSpPr>
      <xdr:spPr>
        <a:xfrm flipV="1">
          <a:off x="8750300" y="10008580"/>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107874</xdr:rowOff>
    </xdr:from>
    <xdr:to>
      <xdr:col>50</xdr:col>
      <xdr:colOff>165100</xdr:colOff>
      <xdr:row>56</xdr:row>
      <xdr:rowOff>38024</xdr:rowOff>
    </xdr:to>
    <xdr:sp macro="" textlink="">
      <xdr:nvSpPr>
        <xdr:cNvPr id="353" name="フローチャート: 判断 352"/>
        <xdr:cNvSpPr/>
      </xdr:nvSpPr>
      <xdr:spPr>
        <a:xfrm>
          <a:off x="9588500" y="95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54551</xdr:rowOff>
    </xdr:from>
    <xdr:ext cx="534377" cy="259045"/>
    <xdr:sp macro="" textlink="">
      <xdr:nvSpPr>
        <xdr:cNvPr id="354" name="テキスト ボックス 353"/>
        <xdr:cNvSpPr txBox="1"/>
      </xdr:nvSpPr>
      <xdr:spPr>
        <a:xfrm>
          <a:off x="9372111" y="93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75812</xdr:rowOff>
    </xdr:from>
    <xdr:to>
      <xdr:col>45</xdr:col>
      <xdr:colOff>177800</xdr:colOff>
      <xdr:row>58</xdr:row>
      <xdr:rowOff>75910</xdr:rowOff>
    </xdr:to>
    <xdr:cxnSp macro="">
      <xdr:nvCxnSpPr>
        <xdr:cNvPr id="355" name="直線コネクタ 354"/>
        <xdr:cNvCxnSpPr/>
      </xdr:nvCxnSpPr>
      <xdr:spPr>
        <a:xfrm flipV="1">
          <a:off x="7861300" y="1001991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164578</xdr:rowOff>
    </xdr:from>
    <xdr:to>
      <xdr:col>46</xdr:col>
      <xdr:colOff>38100</xdr:colOff>
      <xdr:row>56</xdr:row>
      <xdr:rowOff>94728</xdr:rowOff>
    </xdr:to>
    <xdr:sp macro="" textlink="">
      <xdr:nvSpPr>
        <xdr:cNvPr id="356" name="フローチャート: 判断 355"/>
        <xdr:cNvSpPr/>
      </xdr:nvSpPr>
      <xdr:spPr>
        <a:xfrm>
          <a:off x="8699500" y="95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111255</xdr:rowOff>
    </xdr:from>
    <xdr:ext cx="534377" cy="259045"/>
    <xdr:sp macro="" textlink="">
      <xdr:nvSpPr>
        <xdr:cNvPr id="357" name="テキスト ボックス 356"/>
        <xdr:cNvSpPr txBox="1"/>
      </xdr:nvSpPr>
      <xdr:spPr>
        <a:xfrm>
          <a:off x="8483111" y="93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58732</xdr:rowOff>
    </xdr:from>
    <xdr:to>
      <xdr:col>41</xdr:col>
      <xdr:colOff>50800</xdr:colOff>
      <xdr:row>58</xdr:row>
      <xdr:rowOff>75910</xdr:rowOff>
    </xdr:to>
    <xdr:cxnSp macro="">
      <xdr:nvCxnSpPr>
        <xdr:cNvPr id="358" name="直線コネクタ 357"/>
        <xdr:cNvCxnSpPr/>
      </xdr:nvCxnSpPr>
      <xdr:spPr>
        <a:xfrm>
          <a:off x="6972300" y="10002832"/>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101288</xdr:rowOff>
    </xdr:from>
    <xdr:to>
      <xdr:col>41</xdr:col>
      <xdr:colOff>101600</xdr:colOff>
      <xdr:row>56</xdr:row>
      <xdr:rowOff>31438</xdr:rowOff>
    </xdr:to>
    <xdr:sp macro="" textlink="">
      <xdr:nvSpPr>
        <xdr:cNvPr id="359" name="フローチャート: 判断 358"/>
        <xdr:cNvSpPr/>
      </xdr:nvSpPr>
      <xdr:spPr>
        <a:xfrm>
          <a:off x="7810500" y="953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47965</xdr:rowOff>
    </xdr:from>
    <xdr:ext cx="534377" cy="259045"/>
    <xdr:sp macro="" textlink="">
      <xdr:nvSpPr>
        <xdr:cNvPr id="360" name="テキスト ボックス 359"/>
        <xdr:cNvSpPr txBox="1"/>
      </xdr:nvSpPr>
      <xdr:spPr>
        <a:xfrm>
          <a:off x="7594111" y="93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75293</xdr:rowOff>
    </xdr:from>
    <xdr:to>
      <xdr:col>36</xdr:col>
      <xdr:colOff>165100</xdr:colOff>
      <xdr:row>56</xdr:row>
      <xdr:rowOff>5443</xdr:rowOff>
    </xdr:to>
    <xdr:sp macro="" textlink="">
      <xdr:nvSpPr>
        <xdr:cNvPr id="361" name="フローチャート: 判断 360"/>
        <xdr:cNvSpPr/>
      </xdr:nvSpPr>
      <xdr:spPr>
        <a:xfrm>
          <a:off x="69215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21970</xdr:rowOff>
    </xdr:from>
    <xdr:ext cx="534377" cy="259045"/>
    <xdr:sp macro="" textlink="">
      <xdr:nvSpPr>
        <xdr:cNvPr id="362" name="テキスト ボックス 361"/>
        <xdr:cNvSpPr txBox="1"/>
      </xdr:nvSpPr>
      <xdr:spPr>
        <a:xfrm>
          <a:off x="6705111" y="92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73431</xdr:rowOff>
    </xdr:from>
    <xdr:to>
      <xdr:col>55</xdr:col>
      <xdr:colOff>50800</xdr:colOff>
      <xdr:row>58</xdr:row>
      <xdr:rowOff>3581</xdr:rowOff>
    </xdr:to>
    <xdr:sp macro="" textlink="">
      <xdr:nvSpPr>
        <xdr:cNvPr id="368" name="楕円 367"/>
        <xdr:cNvSpPr/>
      </xdr:nvSpPr>
      <xdr:spPr>
        <a:xfrm>
          <a:off x="10426700" y="98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159808</xdr:rowOff>
    </xdr:from>
    <xdr:ext cx="534377" cy="259045"/>
    <xdr:sp macro="" textlink="">
      <xdr:nvSpPr>
        <xdr:cNvPr id="369" name="農林水産業費該当値テキスト"/>
        <xdr:cNvSpPr txBox="1"/>
      </xdr:nvSpPr>
      <xdr:spPr>
        <a:xfrm>
          <a:off x="10528300" y="97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13680</xdr:rowOff>
    </xdr:from>
    <xdr:to>
      <xdr:col>50</xdr:col>
      <xdr:colOff>165100</xdr:colOff>
      <xdr:row>58</xdr:row>
      <xdr:rowOff>115280</xdr:rowOff>
    </xdr:to>
    <xdr:sp macro="" textlink="">
      <xdr:nvSpPr>
        <xdr:cNvPr id="370" name="楕円 369"/>
        <xdr:cNvSpPr/>
      </xdr:nvSpPr>
      <xdr:spPr>
        <a:xfrm>
          <a:off x="9588500" y="99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106407</xdr:rowOff>
    </xdr:from>
    <xdr:ext cx="534377" cy="259045"/>
    <xdr:sp macro="" textlink="">
      <xdr:nvSpPr>
        <xdr:cNvPr id="371" name="テキスト ボックス 370"/>
        <xdr:cNvSpPr txBox="1"/>
      </xdr:nvSpPr>
      <xdr:spPr>
        <a:xfrm>
          <a:off x="9372111" y="100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25012</xdr:rowOff>
    </xdr:from>
    <xdr:to>
      <xdr:col>46</xdr:col>
      <xdr:colOff>38100</xdr:colOff>
      <xdr:row>58</xdr:row>
      <xdr:rowOff>126612</xdr:rowOff>
    </xdr:to>
    <xdr:sp macro="" textlink="">
      <xdr:nvSpPr>
        <xdr:cNvPr id="372" name="楕円 371"/>
        <xdr:cNvSpPr/>
      </xdr:nvSpPr>
      <xdr:spPr>
        <a:xfrm>
          <a:off x="8699500" y="99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117739</xdr:rowOff>
    </xdr:from>
    <xdr:ext cx="534377" cy="259045"/>
    <xdr:sp macro="" textlink="">
      <xdr:nvSpPr>
        <xdr:cNvPr id="373" name="テキスト ボックス 372"/>
        <xdr:cNvSpPr txBox="1"/>
      </xdr:nvSpPr>
      <xdr:spPr>
        <a:xfrm>
          <a:off x="8483111" y="100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25110</xdr:rowOff>
    </xdr:from>
    <xdr:to>
      <xdr:col>41</xdr:col>
      <xdr:colOff>101600</xdr:colOff>
      <xdr:row>58</xdr:row>
      <xdr:rowOff>126710</xdr:rowOff>
    </xdr:to>
    <xdr:sp macro="" textlink="">
      <xdr:nvSpPr>
        <xdr:cNvPr id="374" name="楕円 373"/>
        <xdr:cNvSpPr/>
      </xdr:nvSpPr>
      <xdr:spPr>
        <a:xfrm>
          <a:off x="7810500" y="9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117837</xdr:rowOff>
    </xdr:from>
    <xdr:ext cx="534377" cy="259045"/>
    <xdr:sp macro="" textlink="">
      <xdr:nvSpPr>
        <xdr:cNvPr id="375" name="テキスト ボックス 374"/>
        <xdr:cNvSpPr txBox="1"/>
      </xdr:nvSpPr>
      <xdr:spPr>
        <a:xfrm>
          <a:off x="7594111" y="100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7932</xdr:rowOff>
    </xdr:from>
    <xdr:to>
      <xdr:col>36</xdr:col>
      <xdr:colOff>165100</xdr:colOff>
      <xdr:row>58</xdr:row>
      <xdr:rowOff>109532</xdr:rowOff>
    </xdr:to>
    <xdr:sp macro="" textlink="">
      <xdr:nvSpPr>
        <xdr:cNvPr id="376" name="楕円 375"/>
        <xdr:cNvSpPr/>
      </xdr:nvSpPr>
      <xdr:spPr>
        <a:xfrm>
          <a:off x="6921500" y="99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100659</xdr:rowOff>
    </xdr:from>
    <xdr:ext cx="534377" cy="259045"/>
    <xdr:sp macro="" textlink="">
      <xdr:nvSpPr>
        <xdr:cNvPr id="377" name="テキスト ボックス 376"/>
        <xdr:cNvSpPr txBox="1"/>
      </xdr:nvSpPr>
      <xdr:spPr>
        <a:xfrm>
          <a:off x="6705111" y="100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1" name="テキスト ボックス 390"/>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3" name="テキスト ボックス 392"/>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5" name="テキスト ボックス 394"/>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108458</xdr:rowOff>
    </xdr:from>
    <xdr:to>
      <xdr:col>54</xdr:col>
      <xdr:colOff>189865</xdr:colOff>
      <xdr:row>78</xdr:row>
      <xdr:rowOff>60561</xdr:rowOff>
    </xdr:to>
    <xdr:cxnSp macro="">
      <xdr:nvCxnSpPr>
        <xdr:cNvPr id="403" name="直線コネクタ 402"/>
        <xdr:cNvCxnSpPr/>
      </xdr:nvCxnSpPr>
      <xdr:spPr>
        <a:xfrm flipV="1">
          <a:off x="10475595" y="12109958"/>
          <a:ext cx="127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64388</xdr:rowOff>
    </xdr:from>
    <xdr:ext cx="469744" cy="259045"/>
    <xdr:sp macro="" textlink="">
      <xdr:nvSpPr>
        <xdr:cNvPr id="404" name="商工費最小値テキスト"/>
        <xdr:cNvSpPr txBox="1"/>
      </xdr:nvSpPr>
      <xdr:spPr>
        <a:xfrm>
          <a:off x="10528300"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60561</xdr:rowOff>
    </xdr:from>
    <xdr:to>
      <xdr:col>55</xdr:col>
      <xdr:colOff>88900</xdr:colOff>
      <xdr:row>78</xdr:row>
      <xdr:rowOff>60561</xdr:rowOff>
    </xdr:to>
    <xdr:cxnSp macro="">
      <xdr:nvCxnSpPr>
        <xdr:cNvPr id="405" name="直線コネクタ 404"/>
        <xdr:cNvCxnSpPr/>
      </xdr:nvCxnSpPr>
      <xdr:spPr>
        <a:xfrm>
          <a:off x="10388600" y="1343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55135</xdr:rowOff>
    </xdr:from>
    <xdr:ext cx="534377" cy="259045"/>
    <xdr:sp macro="" textlink="">
      <xdr:nvSpPr>
        <xdr:cNvPr id="406" name="商工費最大値テキスト"/>
        <xdr:cNvSpPr txBox="1"/>
      </xdr:nvSpPr>
      <xdr:spPr>
        <a:xfrm>
          <a:off x="10528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108458</xdr:rowOff>
    </xdr:from>
    <xdr:to>
      <xdr:col>55</xdr:col>
      <xdr:colOff>88900</xdr:colOff>
      <xdr:row>70</xdr:row>
      <xdr:rowOff>108458</xdr:rowOff>
    </xdr:to>
    <xdr:cxnSp macro="">
      <xdr:nvCxnSpPr>
        <xdr:cNvPr id="407" name="直線コネクタ 406"/>
        <xdr:cNvCxnSpPr/>
      </xdr:nvCxnSpPr>
      <xdr:spPr>
        <a:xfrm>
          <a:off x="10388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13208</xdr:rowOff>
    </xdr:from>
    <xdr:to>
      <xdr:col>55</xdr:col>
      <xdr:colOff>0</xdr:colOff>
      <xdr:row>78</xdr:row>
      <xdr:rowOff>60561</xdr:rowOff>
    </xdr:to>
    <xdr:cxnSp macro="">
      <xdr:nvCxnSpPr>
        <xdr:cNvPr id="408" name="直線コネクタ 407"/>
        <xdr:cNvCxnSpPr/>
      </xdr:nvCxnSpPr>
      <xdr:spPr>
        <a:xfrm>
          <a:off x="9639300" y="1338630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155538</xdr:rowOff>
    </xdr:from>
    <xdr:ext cx="469744" cy="259045"/>
    <xdr:sp macro="" textlink="">
      <xdr:nvSpPr>
        <xdr:cNvPr id="409" name="商工費平均値テキスト"/>
        <xdr:cNvSpPr txBox="1"/>
      </xdr:nvSpPr>
      <xdr:spPr>
        <a:xfrm>
          <a:off x="10528300" y="124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132661</xdr:rowOff>
    </xdr:from>
    <xdr:to>
      <xdr:col>55</xdr:col>
      <xdr:colOff>50800</xdr:colOff>
      <xdr:row>74</xdr:row>
      <xdr:rowOff>62811</xdr:rowOff>
    </xdr:to>
    <xdr:sp macro="" textlink="">
      <xdr:nvSpPr>
        <xdr:cNvPr id="410" name="フローチャート: 判断 409"/>
        <xdr:cNvSpPr/>
      </xdr:nvSpPr>
      <xdr:spPr>
        <a:xfrm>
          <a:off x="10426700" y="126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13208</xdr:rowOff>
    </xdr:from>
    <xdr:to>
      <xdr:col>50</xdr:col>
      <xdr:colOff>114300</xdr:colOff>
      <xdr:row>78</xdr:row>
      <xdr:rowOff>29645</xdr:rowOff>
    </xdr:to>
    <xdr:cxnSp macro="">
      <xdr:nvCxnSpPr>
        <xdr:cNvPr id="411" name="直線コネクタ 410"/>
        <xdr:cNvCxnSpPr/>
      </xdr:nvCxnSpPr>
      <xdr:spPr>
        <a:xfrm flipV="1">
          <a:off x="8750300" y="13386308"/>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126130</xdr:rowOff>
    </xdr:from>
    <xdr:to>
      <xdr:col>50</xdr:col>
      <xdr:colOff>165100</xdr:colOff>
      <xdr:row>73</xdr:row>
      <xdr:rowOff>56280</xdr:rowOff>
    </xdr:to>
    <xdr:sp macro="" textlink="">
      <xdr:nvSpPr>
        <xdr:cNvPr id="412" name="フローチャート: 判断 411"/>
        <xdr:cNvSpPr/>
      </xdr:nvSpPr>
      <xdr:spPr>
        <a:xfrm>
          <a:off x="9588500" y="124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72807</xdr:rowOff>
    </xdr:from>
    <xdr:ext cx="534377" cy="259045"/>
    <xdr:sp macro="" textlink="">
      <xdr:nvSpPr>
        <xdr:cNvPr id="413" name="テキスト ボックス 412"/>
        <xdr:cNvSpPr txBox="1"/>
      </xdr:nvSpPr>
      <xdr:spPr>
        <a:xfrm>
          <a:off x="9372111" y="122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29645</xdr:rowOff>
    </xdr:from>
    <xdr:to>
      <xdr:col>45</xdr:col>
      <xdr:colOff>177800</xdr:colOff>
      <xdr:row>78</xdr:row>
      <xdr:rowOff>35742</xdr:rowOff>
    </xdr:to>
    <xdr:cxnSp macro="">
      <xdr:nvCxnSpPr>
        <xdr:cNvPr id="414" name="直線コネクタ 413"/>
        <xdr:cNvCxnSpPr/>
      </xdr:nvCxnSpPr>
      <xdr:spPr>
        <a:xfrm flipV="1">
          <a:off x="7861300" y="13402745"/>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167930</xdr:rowOff>
    </xdr:from>
    <xdr:to>
      <xdr:col>46</xdr:col>
      <xdr:colOff>38100</xdr:colOff>
      <xdr:row>74</xdr:row>
      <xdr:rowOff>98080</xdr:rowOff>
    </xdr:to>
    <xdr:sp macro="" textlink="">
      <xdr:nvSpPr>
        <xdr:cNvPr id="415" name="フローチャート: 判断 414"/>
        <xdr:cNvSpPr/>
      </xdr:nvSpPr>
      <xdr:spPr>
        <a:xfrm>
          <a:off x="86995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114607</xdr:rowOff>
    </xdr:from>
    <xdr:ext cx="469744" cy="259045"/>
    <xdr:sp macro="" textlink="">
      <xdr:nvSpPr>
        <xdr:cNvPr id="416" name="テキスト ボックス 415"/>
        <xdr:cNvSpPr txBox="1"/>
      </xdr:nvSpPr>
      <xdr:spPr>
        <a:xfrm>
          <a:off x="8515428" y="124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145470</xdr:rowOff>
    </xdr:from>
    <xdr:to>
      <xdr:col>41</xdr:col>
      <xdr:colOff>50800</xdr:colOff>
      <xdr:row>78</xdr:row>
      <xdr:rowOff>35742</xdr:rowOff>
    </xdr:to>
    <xdr:cxnSp macro="">
      <xdr:nvCxnSpPr>
        <xdr:cNvPr id="417" name="直線コネクタ 416"/>
        <xdr:cNvCxnSpPr/>
      </xdr:nvCxnSpPr>
      <xdr:spPr>
        <a:xfrm>
          <a:off x="6972300" y="1317567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119707</xdr:rowOff>
    </xdr:from>
    <xdr:to>
      <xdr:col>41</xdr:col>
      <xdr:colOff>101600</xdr:colOff>
      <xdr:row>74</xdr:row>
      <xdr:rowOff>49857</xdr:rowOff>
    </xdr:to>
    <xdr:sp macro="" textlink="">
      <xdr:nvSpPr>
        <xdr:cNvPr id="418" name="フローチャート: 判断 417"/>
        <xdr:cNvSpPr/>
      </xdr:nvSpPr>
      <xdr:spPr>
        <a:xfrm>
          <a:off x="7810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72</xdr:row>
      <xdr:rowOff>66384</xdr:rowOff>
    </xdr:from>
    <xdr:ext cx="469744" cy="259045"/>
    <xdr:sp macro="" textlink="">
      <xdr:nvSpPr>
        <xdr:cNvPr id="419" name="テキスト ボックス 418"/>
        <xdr:cNvSpPr txBox="1"/>
      </xdr:nvSpPr>
      <xdr:spPr>
        <a:xfrm>
          <a:off x="7626428" y="1241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149534</xdr:rowOff>
    </xdr:from>
    <xdr:to>
      <xdr:col>36</xdr:col>
      <xdr:colOff>165100</xdr:colOff>
      <xdr:row>71</xdr:row>
      <xdr:rowOff>79684</xdr:rowOff>
    </xdr:to>
    <xdr:sp macro="" textlink="">
      <xdr:nvSpPr>
        <xdr:cNvPr id="420" name="フローチャート: 判断 419"/>
        <xdr:cNvSpPr/>
      </xdr:nvSpPr>
      <xdr:spPr>
        <a:xfrm>
          <a:off x="6921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96211</xdr:rowOff>
    </xdr:from>
    <xdr:ext cx="534377" cy="259045"/>
    <xdr:sp macro="" textlink="">
      <xdr:nvSpPr>
        <xdr:cNvPr id="421" name="テキスト ボックス 420"/>
        <xdr:cNvSpPr txBox="1"/>
      </xdr:nvSpPr>
      <xdr:spPr>
        <a:xfrm>
          <a:off x="6705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9761</xdr:rowOff>
    </xdr:from>
    <xdr:to>
      <xdr:col>55</xdr:col>
      <xdr:colOff>50800</xdr:colOff>
      <xdr:row>78</xdr:row>
      <xdr:rowOff>111361</xdr:rowOff>
    </xdr:to>
    <xdr:sp macro="" textlink="">
      <xdr:nvSpPr>
        <xdr:cNvPr id="427" name="楕円 426"/>
        <xdr:cNvSpPr/>
      </xdr:nvSpPr>
      <xdr:spPr>
        <a:xfrm>
          <a:off x="10426700" y="13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96138</xdr:rowOff>
    </xdr:from>
    <xdr:ext cx="469744" cy="259045"/>
    <xdr:sp macro="" textlink="">
      <xdr:nvSpPr>
        <xdr:cNvPr id="428" name="商工費該当値テキスト"/>
        <xdr:cNvSpPr txBox="1"/>
      </xdr:nvSpPr>
      <xdr:spPr>
        <a:xfrm>
          <a:off x="10528300" y="132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133858</xdr:rowOff>
    </xdr:from>
    <xdr:to>
      <xdr:col>50</xdr:col>
      <xdr:colOff>165100</xdr:colOff>
      <xdr:row>78</xdr:row>
      <xdr:rowOff>64008</xdr:rowOff>
    </xdr:to>
    <xdr:sp macro="" textlink="">
      <xdr:nvSpPr>
        <xdr:cNvPr id="429" name="楕円 428"/>
        <xdr:cNvSpPr/>
      </xdr:nvSpPr>
      <xdr:spPr>
        <a:xfrm>
          <a:off x="9588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55135</xdr:rowOff>
    </xdr:from>
    <xdr:ext cx="469744" cy="259045"/>
    <xdr:sp macro="" textlink="">
      <xdr:nvSpPr>
        <xdr:cNvPr id="430" name="テキスト ボックス 429"/>
        <xdr:cNvSpPr txBox="1"/>
      </xdr:nvSpPr>
      <xdr:spPr>
        <a:xfrm>
          <a:off x="9404428"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150295</xdr:rowOff>
    </xdr:from>
    <xdr:to>
      <xdr:col>46</xdr:col>
      <xdr:colOff>38100</xdr:colOff>
      <xdr:row>78</xdr:row>
      <xdr:rowOff>80445</xdr:rowOff>
    </xdr:to>
    <xdr:sp macro="" textlink="">
      <xdr:nvSpPr>
        <xdr:cNvPr id="431" name="楕円 430"/>
        <xdr:cNvSpPr/>
      </xdr:nvSpPr>
      <xdr:spPr>
        <a:xfrm>
          <a:off x="8699500" y="133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71572</xdr:rowOff>
    </xdr:from>
    <xdr:ext cx="469744" cy="259045"/>
    <xdr:sp macro="" textlink="">
      <xdr:nvSpPr>
        <xdr:cNvPr id="432" name="テキスト ボックス 431"/>
        <xdr:cNvSpPr txBox="1"/>
      </xdr:nvSpPr>
      <xdr:spPr>
        <a:xfrm>
          <a:off x="8515428" y="1344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156392</xdr:rowOff>
    </xdr:from>
    <xdr:to>
      <xdr:col>41</xdr:col>
      <xdr:colOff>101600</xdr:colOff>
      <xdr:row>78</xdr:row>
      <xdr:rowOff>86542</xdr:rowOff>
    </xdr:to>
    <xdr:sp macro="" textlink="">
      <xdr:nvSpPr>
        <xdr:cNvPr id="433" name="楕円 432"/>
        <xdr:cNvSpPr/>
      </xdr:nvSpPr>
      <xdr:spPr>
        <a:xfrm>
          <a:off x="7810500" y="133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77669</xdr:rowOff>
    </xdr:from>
    <xdr:ext cx="469744" cy="259045"/>
    <xdr:sp macro="" textlink="">
      <xdr:nvSpPr>
        <xdr:cNvPr id="434" name="テキスト ボックス 433"/>
        <xdr:cNvSpPr txBox="1"/>
      </xdr:nvSpPr>
      <xdr:spPr>
        <a:xfrm>
          <a:off x="7626428" y="1345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94670</xdr:rowOff>
    </xdr:from>
    <xdr:to>
      <xdr:col>36</xdr:col>
      <xdr:colOff>165100</xdr:colOff>
      <xdr:row>77</xdr:row>
      <xdr:rowOff>24820</xdr:rowOff>
    </xdr:to>
    <xdr:sp macro="" textlink="">
      <xdr:nvSpPr>
        <xdr:cNvPr id="435" name="楕円 434"/>
        <xdr:cNvSpPr/>
      </xdr:nvSpPr>
      <xdr:spPr>
        <a:xfrm>
          <a:off x="6921500" y="13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15947</xdr:rowOff>
    </xdr:from>
    <xdr:ext cx="469744" cy="259045"/>
    <xdr:sp macro="" textlink="">
      <xdr:nvSpPr>
        <xdr:cNvPr id="436" name="テキスト ボックス 435"/>
        <xdr:cNvSpPr txBox="1"/>
      </xdr:nvSpPr>
      <xdr:spPr>
        <a:xfrm>
          <a:off x="6737428" y="132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59" name="直線コネクタ 458"/>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0" name="土木費最小値テキスト"/>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1" name="直線コネクタ 460"/>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2" name="土木費最大値テキスト"/>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63" name="直線コネクタ 462"/>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57130</xdr:rowOff>
    </xdr:from>
    <xdr:to>
      <xdr:col>55</xdr:col>
      <xdr:colOff>0</xdr:colOff>
      <xdr:row>97</xdr:row>
      <xdr:rowOff>73611</xdr:rowOff>
    </xdr:to>
    <xdr:cxnSp macro="">
      <xdr:nvCxnSpPr>
        <xdr:cNvPr id="464" name="直線コネクタ 463"/>
        <xdr:cNvCxnSpPr/>
      </xdr:nvCxnSpPr>
      <xdr:spPr>
        <a:xfrm>
          <a:off x="9639300" y="16687780"/>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121446</xdr:rowOff>
    </xdr:from>
    <xdr:ext cx="534377" cy="259045"/>
    <xdr:sp macro="" textlink="">
      <xdr:nvSpPr>
        <xdr:cNvPr id="465" name="土木費平均値テキスト"/>
        <xdr:cNvSpPr txBox="1"/>
      </xdr:nvSpPr>
      <xdr:spPr>
        <a:xfrm>
          <a:off x="10528300" y="1606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66" name="フローチャート: 判断 465"/>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57130</xdr:rowOff>
    </xdr:from>
    <xdr:to>
      <xdr:col>50</xdr:col>
      <xdr:colOff>114300</xdr:colOff>
      <xdr:row>97</xdr:row>
      <xdr:rowOff>108130</xdr:rowOff>
    </xdr:to>
    <xdr:cxnSp macro="">
      <xdr:nvCxnSpPr>
        <xdr:cNvPr id="467" name="直線コネクタ 466"/>
        <xdr:cNvCxnSpPr/>
      </xdr:nvCxnSpPr>
      <xdr:spPr>
        <a:xfrm flipV="1">
          <a:off x="8750300" y="16687780"/>
          <a:ext cx="8890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68" name="フローチャート: 判断 467"/>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69" name="テキスト ボックス 468"/>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25400</xdr:rowOff>
    </xdr:from>
    <xdr:to>
      <xdr:col>45</xdr:col>
      <xdr:colOff>177800</xdr:colOff>
      <xdr:row>97</xdr:row>
      <xdr:rowOff>108130</xdr:rowOff>
    </xdr:to>
    <xdr:cxnSp macro="">
      <xdr:nvCxnSpPr>
        <xdr:cNvPr id="470" name="直線コネクタ 469"/>
        <xdr:cNvCxnSpPr/>
      </xdr:nvCxnSpPr>
      <xdr:spPr>
        <a:xfrm>
          <a:off x="7861300" y="16656050"/>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1" name="フローチャート: 判断 470"/>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168828</xdr:rowOff>
    </xdr:from>
    <xdr:ext cx="534377" cy="259045"/>
    <xdr:sp macro="" textlink="">
      <xdr:nvSpPr>
        <xdr:cNvPr id="472" name="テキスト ボックス 471"/>
        <xdr:cNvSpPr txBox="1"/>
      </xdr:nvSpPr>
      <xdr:spPr>
        <a:xfrm>
          <a:off x="8483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25400</xdr:rowOff>
    </xdr:from>
    <xdr:to>
      <xdr:col>41</xdr:col>
      <xdr:colOff>50800</xdr:colOff>
      <xdr:row>97</xdr:row>
      <xdr:rowOff>151747</xdr:rowOff>
    </xdr:to>
    <xdr:cxnSp macro="">
      <xdr:nvCxnSpPr>
        <xdr:cNvPr id="473" name="直線コネクタ 472"/>
        <xdr:cNvCxnSpPr/>
      </xdr:nvCxnSpPr>
      <xdr:spPr>
        <a:xfrm flipV="1">
          <a:off x="6972300" y="16656050"/>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74" name="フローチャート: 判断 473"/>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75" name="テキスト ボックス 474"/>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6" name="フローチャート: 判断 475"/>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77" name="テキスト ボックス 476"/>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22811</xdr:rowOff>
    </xdr:from>
    <xdr:to>
      <xdr:col>55</xdr:col>
      <xdr:colOff>50800</xdr:colOff>
      <xdr:row>97</xdr:row>
      <xdr:rowOff>124411</xdr:rowOff>
    </xdr:to>
    <xdr:sp macro="" textlink="">
      <xdr:nvSpPr>
        <xdr:cNvPr id="483" name="楕円 482"/>
        <xdr:cNvSpPr/>
      </xdr:nvSpPr>
      <xdr:spPr>
        <a:xfrm>
          <a:off x="104267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109188</xdr:rowOff>
    </xdr:from>
    <xdr:ext cx="534377" cy="259045"/>
    <xdr:sp macro="" textlink="">
      <xdr:nvSpPr>
        <xdr:cNvPr id="484" name="土木費該当値テキスト"/>
        <xdr:cNvSpPr txBox="1"/>
      </xdr:nvSpPr>
      <xdr:spPr>
        <a:xfrm>
          <a:off x="10528300" y="165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6330</xdr:rowOff>
    </xdr:from>
    <xdr:to>
      <xdr:col>50</xdr:col>
      <xdr:colOff>165100</xdr:colOff>
      <xdr:row>97</xdr:row>
      <xdr:rowOff>107930</xdr:rowOff>
    </xdr:to>
    <xdr:sp macro="" textlink="">
      <xdr:nvSpPr>
        <xdr:cNvPr id="485" name="楕円 484"/>
        <xdr:cNvSpPr/>
      </xdr:nvSpPr>
      <xdr:spPr>
        <a:xfrm>
          <a:off x="95885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99057</xdr:rowOff>
    </xdr:from>
    <xdr:ext cx="534377" cy="259045"/>
    <xdr:sp macro="" textlink="">
      <xdr:nvSpPr>
        <xdr:cNvPr id="486" name="テキスト ボックス 485"/>
        <xdr:cNvSpPr txBox="1"/>
      </xdr:nvSpPr>
      <xdr:spPr>
        <a:xfrm>
          <a:off x="9372111" y="167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57330</xdr:rowOff>
    </xdr:from>
    <xdr:to>
      <xdr:col>46</xdr:col>
      <xdr:colOff>38100</xdr:colOff>
      <xdr:row>97</xdr:row>
      <xdr:rowOff>158930</xdr:rowOff>
    </xdr:to>
    <xdr:sp macro="" textlink="">
      <xdr:nvSpPr>
        <xdr:cNvPr id="487" name="楕円 486"/>
        <xdr:cNvSpPr/>
      </xdr:nvSpPr>
      <xdr:spPr>
        <a:xfrm>
          <a:off x="8699500" y="166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150057</xdr:rowOff>
    </xdr:from>
    <xdr:ext cx="534377" cy="259045"/>
    <xdr:sp macro="" textlink="">
      <xdr:nvSpPr>
        <xdr:cNvPr id="488" name="テキスト ボックス 487"/>
        <xdr:cNvSpPr txBox="1"/>
      </xdr:nvSpPr>
      <xdr:spPr>
        <a:xfrm>
          <a:off x="8483111" y="167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146050</xdr:rowOff>
    </xdr:from>
    <xdr:to>
      <xdr:col>41</xdr:col>
      <xdr:colOff>101600</xdr:colOff>
      <xdr:row>97</xdr:row>
      <xdr:rowOff>76200</xdr:rowOff>
    </xdr:to>
    <xdr:sp macro="" textlink="">
      <xdr:nvSpPr>
        <xdr:cNvPr id="489" name="楕円 488"/>
        <xdr:cNvSpPr/>
      </xdr:nvSpPr>
      <xdr:spPr>
        <a:xfrm>
          <a:off x="781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67327</xdr:rowOff>
    </xdr:from>
    <xdr:ext cx="534377" cy="259045"/>
    <xdr:sp macro="" textlink="">
      <xdr:nvSpPr>
        <xdr:cNvPr id="490" name="テキスト ボックス 489"/>
        <xdr:cNvSpPr txBox="1"/>
      </xdr:nvSpPr>
      <xdr:spPr>
        <a:xfrm>
          <a:off x="7594111"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100947</xdr:rowOff>
    </xdr:from>
    <xdr:to>
      <xdr:col>36</xdr:col>
      <xdr:colOff>165100</xdr:colOff>
      <xdr:row>98</xdr:row>
      <xdr:rowOff>31097</xdr:rowOff>
    </xdr:to>
    <xdr:sp macro="" textlink="">
      <xdr:nvSpPr>
        <xdr:cNvPr id="491" name="楕円 490"/>
        <xdr:cNvSpPr/>
      </xdr:nvSpPr>
      <xdr:spPr>
        <a:xfrm>
          <a:off x="6921500" y="16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22224</xdr:rowOff>
    </xdr:from>
    <xdr:ext cx="534377" cy="259045"/>
    <xdr:sp macro="" textlink="">
      <xdr:nvSpPr>
        <xdr:cNvPr id="492" name="テキスト ボックス 491"/>
        <xdr:cNvSpPr txBox="1"/>
      </xdr:nvSpPr>
      <xdr:spPr>
        <a:xfrm>
          <a:off x="6705111" y="168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3" name="テキスト ボックス 50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95047</xdr:rowOff>
    </xdr:from>
    <xdr:to>
      <xdr:col>85</xdr:col>
      <xdr:colOff>126364</xdr:colOff>
      <xdr:row>38</xdr:row>
      <xdr:rowOff>79121</xdr:rowOff>
    </xdr:to>
    <xdr:cxnSp macro="">
      <xdr:nvCxnSpPr>
        <xdr:cNvPr id="517" name="直線コネクタ 516"/>
        <xdr:cNvCxnSpPr/>
      </xdr:nvCxnSpPr>
      <xdr:spPr>
        <a:xfrm flipV="1">
          <a:off x="16317595" y="5238547"/>
          <a:ext cx="1269" cy="135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82948</xdr:rowOff>
    </xdr:from>
    <xdr:ext cx="534377" cy="259045"/>
    <xdr:sp macro="" textlink="">
      <xdr:nvSpPr>
        <xdr:cNvPr id="518" name="消防費最小値テキスト"/>
        <xdr:cNvSpPr txBox="1"/>
      </xdr:nvSpPr>
      <xdr:spPr>
        <a:xfrm>
          <a:off x="16370300" y="65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79121</xdr:rowOff>
    </xdr:from>
    <xdr:to>
      <xdr:col>86</xdr:col>
      <xdr:colOff>25400</xdr:colOff>
      <xdr:row>38</xdr:row>
      <xdr:rowOff>79121</xdr:rowOff>
    </xdr:to>
    <xdr:cxnSp macro="">
      <xdr:nvCxnSpPr>
        <xdr:cNvPr id="519" name="直線コネクタ 518"/>
        <xdr:cNvCxnSpPr/>
      </xdr:nvCxnSpPr>
      <xdr:spPr>
        <a:xfrm>
          <a:off x="16230600" y="659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41724</xdr:rowOff>
    </xdr:from>
    <xdr:ext cx="534377" cy="259045"/>
    <xdr:sp macro="" textlink="">
      <xdr:nvSpPr>
        <xdr:cNvPr id="520" name="消防費最大値テキスト"/>
        <xdr:cNvSpPr txBox="1"/>
      </xdr:nvSpPr>
      <xdr:spPr>
        <a:xfrm>
          <a:off x="16370300" y="50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95047</xdr:rowOff>
    </xdr:from>
    <xdr:to>
      <xdr:col>86</xdr:col>
      <xdr:colOff>25400</xdr:colOff>
      <xdr:row>30</xdr:row>
      <xdr:rowOff>95047</xdr:rowOff>
    </xdr:to>
    <xdr:cxnSp macro="">
      <xdr:nvCxnSpPr>
        <xdr:cNvPr id="521" name="直線コネクタ 520"/>
        <xdr:cNvCxnSpPr/>
      </xdr:nvCxnSpPr>
      <xdr:spPr>
        <a:xfrm>
          <a:off x="16230600" y="523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79121</xdr:rowOff>
    </xdr:from>
    <xdr:to>
      <xdr:col>85</xdr:col>
      <xdr:colOff>127000</xdr:colOff>
      <xdr:row>38</xdr:row>
      <xdr:rowOff>157988</xdr:rowOff>
    </xdr:to>
    <xdr:cxnSp macro="">
      <xdr:nvCxnSpPr>
        <xdr:cNvPr id="522" name="直線コネクタ 521"/>
        <xdr:cNvCxnSpPr/>
      </xdr:nvCxnSpPr>
      <xdr:spPr>
        <a:xfrm flipV="1">
          <a:off x="15481300" y="6594221"/>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60799</xdr:rowOff>
    </xdr:from>
    <xdr:ext cx="534377" cy="259045"/>
    <xdr:sp macro="" textlink="">
      <xdr:nvSpPr>
        <xdr:cNvPr id="523" name="消防費平均値テキスト"/>
        <xdr:cNvSpPr txBox="1"/>
      </xdr:nvSpPr>
      <xdr:spPr>
        <a:xfrm>
          <a:off x="16370300" y="571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37922</xdr:rowOff>
    </xdr:from>
    <xdr:to>
      <xdr:col>85</xdr:col>
      <xdr:colOff>177800</xdr:colOff>
      <xdr:row>34</xdr:row>
      <xdr:rowOff>139522</xdr:rowOff>
    </xdr:to>
    <xdr:sp macro="" textlink="">
      <xdr:nvSpPr>
        <xdr:cNvPr id="524" name="フローチャート: 判断 523"/>
        <xdr:cNvSpPr/>
      </xdr:nvSpPr>
      <xdr:spPr>
        <a:xfrm>
          <a:off x="162687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157988</xdr:rowOff>
    </xdr:from>
    <xdr:to>
      <xdr:col>81</xdr:col>
      <xdr:colOff>50800</xdr:colOff>
      <xdr:row>38</xdr:row>
      <xdr:rowOff>165608</xdr:rowOff>
    </xdr:to>
    <xdr:cxnSp macro="">
      <xdr:nvCxnSpPr>
        <xdr:cNvPr id="525" name="直線コネクタ 524"/>
        <xdr:cNvCxnSpPr/>
      </xdr:nvCxnSpPr>
      <xdr:spPr>
        <a:xfrm flipV="1">
          <a:off x="14592300" y="66730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148488</xdr:rowOff>
    </xdr:from>
    <xdr:to>
      <xdr:col>81</xdr:col>
      <xdr:colOff>101600</xdr:colOff>
      <xdr:row>35</xdr:row>
      <xdr:rowOff>78638</xdr:rowOff>
    </xdr:to>
    <xdr:sp macro="" textlink="">
      <xdr:nvSpPr>
        <xdr:cNvPr id="526" name="フローチャート: 判断 525"/>
        <xdr:cNvSpPr/>
      </xdr:nvSpPr>
      <xdr:spPr>
        <a:xfrm>
          <a:off x="15430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95165</xdr:rowOff>
    </xdr:from>
    <xdr:ext cx="534377" cy="259045"/>
    <xdr:sp macro="" textlink="">
      <xdr:nvSpPr>
        <xdr:cNvPr id="527" name="テキスト ボックス 526"/>
        <xdr:cNvSpPr txBox="1"/>
      </xdr:nvSpPr>
      <xdr:spPr>
        <a:xfrm>
          <a:off x="15214111" y="57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160121</xdr:rowOff>
    </xdr:from>
    <xdr:to>
      <xdr:col>76</xdr:col>
      <xdr:colOff>114300</xdr:colOff>
      <xdr:row>38</xdr:row>
      <xdr:rowOff>165608</xdr:rowOff>
    </xdr:to>
    <xdr:cxnSp macro="">
      <xdr:nvCxnSpPr>
        <xdr:cNvPr id="528" name="直線コネクタ 527"/>
        <xdr:cNvCxnSpPr/>
      </xdr:nvCxnSpPr>
      <xdr:spPr>
        <a:xfrm>
          <a:off x="13703300" y="66752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76251</xdr:rowOff>
    </xdr:from>
    <xdr:to>
      <xdr:col>76</xdr:col>
      <xdr:colOff>165100</xdr:colOff>
      <xdr:row>34</xdr:row>
      <xdr:rowOff>6401</xdr:rowOff>
    </xdr:to>
    <xdr:sp macro="" textlink="">
      <xdr:nvSpPr>
        <xdr:cNvPr id="529" name="フローチャート: 判断 528"/>
        <xdr:cNvSpPr/>
      </xdr:nvSpPr>
      <xdr:spPr>
        <a:xfrm>
          <a:off x="14541500" y="57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22928</xdr:rowOff>
    </xdr:from>
    <xdr:ext cx="534377" cy="259045"/>
    <xdr:sp macro="" textlink="">
      <xdr:nvSpPr>
        <xdr:cNvPr id="530" name="テキスト ボックス 529"/>
        <xdr:cNvSpPr txBox="1"/>
      </xdr:nvSpPr>
      <xdr:spPr>
        <a:xfrm>
          <a:off x="14325111" y="55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120117</xdr:rowOff>
    </xdr:from>
    <xdr:to>
      <xdr:col>71</xdr:col>
      <xdr:colOff>177800</xdr:colOff>
      <xdr:row>38</xdr:row>
      <xdr:rowOff>160121</xdr:rowOff>
    </xdr:to>
    <xdr:cxnSp macro="">
      <xdr:nvCxnSpPr>
        <xdr:cNvPr id="531" name="直線コネクタ 530"/>
        <xdr:cNvCxnSpPr/>
      </xdr:nvCxnSpPr>
      <xdr:spPr>
        <a:xfrm>
          <a:off x="12814300" y="6635217"/>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xdr:rowOff>
    </xdr:from>
    <xdr:to>
      <xdr:col>72</xdr:col>
      <xdr:colOff>38100</xdr:colOff>
      <xdr:row>35</xdr:row>
      <xdr:rowOff>101727</xdr:rowOff>
    </xdr:to>
    <xdr:sp macro="" textlink="">
      <xdr:nvSpPr>
        <xdr:cNvPr id="532" name="フローチャート: 判断 531"/>
        <xdr:cNvSpPr/>
      </xdr:nvSpPr>
      <xdr:spPr>
        <a:xfrm>
          <a:off x="136525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118254</xdr:rowOff>
    </xdr:from>
    <xdr:ext cx="534377" cy="259045"/>
    <xdr:sp macro="" textlink="">
      <xdr:nvSpPr>
        <xdr:cNvPr id="533" name="テキスト ボックス 532"/>
        <xdr:cNvSpPr txBox="1"/>
      </xdr:nvSpPr>
      <xdr:spPr>
        <a:xfrm>
          <a:off x="13436111" y="5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81356</xdr:rowOff>
    </xdr:from>
    <xdr:to>
      <xdr:col>67</xdr:col>
      <xdr:colOff>101600</xdr:colOff>
      <xdr:row>35</xdr:row>
      <xdr:rowOff>11506</xdr:rowOff>
    </xdr:to>
    <xdr:sp macro="" textlink="">
      <xdr:nvSpPr>
        <xdr:cNvPr id="534" name="フローチャート: 判断 533"/>
        <xdr:cNvSpPr/>
      </xdr:nvSpPr>
      <xdr:spPr>
        <a:xfrm>
          <a:off x="127635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28033</xdr:rowOff>
    </xdr:from>
    <xdr:ext cx="534377" cy="259045"/>
    <xdr:sp macro="" textlink="">
      <xdr:nvSpPr>
        <xdr:cNvPr id="535" name="テキスト ボックス 534"/>
        <xdr:cNvSpPr txBox="1"/>
      </xdr:nvSpPr>
      <xdr:spPr>
        <a:xfrm>
          <a:off x="12547111" y="56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28321</xdr:rowOff>
    </xdr:from>
    <xdr:to>
      <xdr:col>85</xdr:col>
      <xdr:colOff>177800</xdr:colOff>
      <xdr:row>38</xdr:row>
      <xdr:rowOff>129921</xdr:rowOff>
    </xdr:to>
    <xdr:sp macro="" textlink="">
      <xdr:nvSpPr>
        <xdr:cNvPr id="541" name="楕円 540"/>
        <xdr:cNvSpPr/>
      </xdr:nvSpPr>
      <xdr:spPr>
        <a:xfrm>
          <a:off x="162687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114698</xdr:rowOff>
    </xdr:from>
    <xdr:ext cx="534377" cy="259045"/>
    <xdr:sp macro="" textlink="">
      <xdr:nvSpPr>
        <xdr:cNvPr id="542" name="消防費該当値テキスト"/>
        <xdr:cNvSpPr txBox="1"/>
      </xdr:nvSpPr>
      <xdr:spPr>
        <a:xfrm>
          <a:off x="16370300" y="64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107188</xdr:rowOff>
    </xdr:from>
    <xdr:to>
      <xdr:col>81</xdr:col>
      <xdr:colOff>101600</xdr:colOff>
      <xdr:row>39</xdr:row>
      <xdr:rowOff>37338</xdr:rowOff>
    </xdr:to>
    <xdr:sp macro="" textlink="">
      <xdr:nvSpPr>
        <xdr:cNvPr id="543" name="楕円 542"/>
        <xdr:cNvSpPr/>
      </xdr:nvSpPr>
      <xdr:spPr>
        <a:xfrm>
          <a:off x="15430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28465</xdr:rowOff>
    </xdr:from>
    <xdr:ext cx="534377" cy="259045"/>
    <xdr:sp macro="" textlink="">
      <xdr:nvSpPr>
        <xdr:cNvPr id="544" name="テキスト ボックス 543"/>
        <xdr:cNvSpPr txBox="1"/>
      </xdr:nvSpPr>
      <xdr:spPr>
        <a:xfrm>
          <a:off x="15214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114808</xdr:rowOff>
    </xdr:from>
    <xdr:to>
      <xdr:col>76</xdr:col>
      <xdr:colOff>165100</xdr:colOff>
      <xdr:row>39</xdr:row>
      <xdr:rowOff>44958</xdr:rowOff>
    </xdr:to>
    <xdr:sp macro="" textlink="">
      <xdr:nvSpPr>
        <xdr:cNvPr id="545" name="楕円 544"/>
        <xdr:cNvSpPr/>
      </xdr:nvSpPr>
      <xdr:spPr>
        <a:xfrm>
          <a:off x="14541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36085</xdr:rowOff>
    </xdr:from>
    <xdr:ext cx="534377" cy="259045"/>
    <xdr:sp macro="" textlink="">
      <xdr:nvSpPr>
        <xdr:cNvPr id="546" name="テキスト ボックス 545"/>
        <xdr:cNvSpPr txBox="1"/>
      </xdr:nvSpPr>
      <xdr:spPr>
        <a:xfrm>
          <a:off x="14325111" y="67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109321</xdr:rowOff>
    </xdr:from>
    <xdr:to>
      <xdr:col>72</xdr:col>
      <xdr:colOff>38100</xdr:colOff>
      <xdr:row>39</xdr:row>
      <xdr:rowOff>39471</xdr:rowOff>
    </xdr:to>
    <xdr:sp macro="" textlink="">
      <xdr:nvSpPr>
        <xdr:cNvPr id="547" name="楕円 546"/>
        <xdr:cNvSpPr/>
      </xdr:nvSpPr>
      <xdr:spPr>
        <a:xfrm>
          <a:off x="136525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30598</xdr:rowOff>
    </xdr:from>
    <xdr:ext cx="534377" cy="259045"/>
    <xdr:sp macro="" textlink="">
      <xdr:nvSpPr>
        <xdr:cNvPr id="548" name="テキスト ボックス 547"/>
        <xdr:cNvSpPr txBox="1"/>
      </xdr:nvSpPr>
      <xdr:spPr>
        <a:xfrm>
          <a:off x="13436111" y="67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69317</xdr:rowOff>
    </xdr:from>
    <xdr:to>
      <xdr:col>67</xdr:col>
      <xdr:colOff>101600</xdr:colOff>
      <xdr:row>38</xdr:row>
      <xdr:rowOff>170917</xdr:rowOff>
    </xdr:to>
    <xdr:sp macro="" textlink="">
      <xdr:nvSpPr>
        <xdr:cNvPr id="549" name="楕円 548"/>
        <xdr:cNvSpPr/>
      </xdr:nvSpPr>
      <xdr:spPr>
        <a:xfrm>
          <a:off x="12763500" y="65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162044</xdr:rowOff>
    </xdr:from>
    <xdr:ext cx="534377" cy="259045"/>
    <xdr:sp macro="" textlink="">
      <xdr:nvSpPr>
        <xdr:cNvPr id="550" name="テキスト ボックス 549"/>
        <xdr:cNvSpPr txBox="1"/>
      </xdr:nvSpPr>
      <xdr:spPr>
        <a:xfrm>
          <a:off x="12547111" y="66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58351</xdr:rowOff>
    </xdr:from>
    <xdr:to>
      <xdr:col>85</xdr:col>
      <xdr:colOff>126364</xdr:colOff>
      <xdr:row>55</xdr:row>
      <xdr:rowOff>136663</xdr:rowOff>
    </xdr:to>
    <xdr:cxnSp macro="">
      <xdr:nvCxnSpPr>
        <xdr:cNvPr id="577" name="直線コネクタ 576"/>
        <xdr:cNvCxnSpPr/>
      </xdr:nvCxnSpPr>
      <xdr:spPr>
        <a:xfrm flipV="1">
          <a:off x="16317595" y="8802301"/>
          <a:ext cx="1269" cy="764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140490</xdr:rowOff>
    </xdr:from>
    <xdr:ext cx="534377" cy="259045"/>
    <xdr:sp macro="" textlink="">
      <xdr:nvSpPr>
        <xdr:cNvPr id="578" name="教育費最小値テキスト"/>
        <xdr:cNvSpPr txBox="1"/>
      </xdr:nvSpPr>
      <xdr:spPr>
        <a:xfrm>
          <a:off x="16370300" y="95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136663</xdr:rowOff>
    </xdr:from>
    <xdr:to>
      <xdr:col>86</xdr:col>
      <xdr:colOff>25400</xdr:colOff>
      <xdr:row>55</xdr:row>
      <xdr:rowOff>136663</xdr:rowOff>
    </xdr:to>
    <xdr:cxnSp macro="">
      <xdr:nvCxnSpPr>
        <xdr:cNvPr id="579" name="直線コネクタ 578"/>
        <xdr:cNvCxnSpPr/>
      </xdr:nvCxnSpPr>
      <xdr:spPr>
        <a:xfrm>
          <a:off x="16230600" y="956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5028</xdr:rowOff>
    </xdr:from>
    <xdr:ext cx="534377" cy="259045"/>
    <xdr:sp macro="" textlink="">
      <xdr:nvSpPr>
        <xdr:cNvPr id="580" name="教育費最大値テキスト"/>
        <xdr:cNvSpPr txBox="1"/>
      </xdr:nvSpPr>
      <xdr:spPr>
        <a:xfrm>
          <a:off x="16370300" y="85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58351</xdr:rowOff>
    </xdr:from>
    <xdr:to>
      <xdr:col>86</xdr:col>
      <xdr:colOff>25400</xdr:colOff>
      <xdr:row>51</xdr:row>
      <xdr:rowOff>58351</xdr:rowOff>
    </xdr:to>
    <xdr:cxnSp macro="">
      <xdr:nvCxnSpPr>
        <xdr:cNvPr id="581" name="直線コネクタ 580"/>
        <xdr:cNvCxnSpPr/>
      </xdr:nvCxnSpPr>
      <xdr:spPr>
        <a:xfrm>
          <a:off x="16230600" y="880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58351</xdr:rowOff>
    </xdr:from>
    <xdr:to>
      <xdr:col>85</xdr:col>
      <xdr:colOff>127000</xdr:colOff>
      <xdr:row>55</xdr:row>
      <xdr:rowOff>63347</xdr:rowOff>
    </xdr:to>
    <xdr:cxnSp macro="">
      <xdr:nvCxnSpPr>
        <xdr:cNvPr id="582" name="直線コネクタ 581"/>
        <xdr:cNvCxnSpPr/>
      </xdr:nvCxnSpPr>
      <xdr:spPr>
        <a:xfrm flipV="1">
          <a:off x="15481300" y="8802301"/>
          <a:ext cx="838200" cy="6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86921</xdr:rowOff>
    </xdr:from>
    <xdr:ext cx="534377" cy="259045"/>
    <xdr:sp macro="" textlink="">
      <xdr:nvSpPr>
        <xdr:cNvPr id="583" name="教育費平均値テキスト"/>
        <xdr:cNvSpPr txBox="1"/>
      </xdr:nvSpPr>
      <xdr:spPr>
        <a:xfrm>
          <a:off x="16370300" y="917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108494</xdr:rowOff>
    </xdr:from>
    <xdr:to>
      <xdr:col>85</xdr:col>
      <xdr:colOff>177800</xdr:colOff>
      <xdr:row>54</xdr:row>
      <xdr:rowOff>38644</xdr:rowOff>
    </xdr:to>
    <xdr:sp macro="" textlink="">
      <xdr:nvSpPr>
        <xdr:cNvPr id="584" name="フローチャート: 判断 583"/>
        <xdr:cNvSpPr/>
      </xdr:nvSpPr>
      <xdr:spPr>
        <a:xfrm>
          <a:off x="16268700" y="919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63347</xdr:rowOff>
    </xdr:from>
    <xdr:to>
      <xdr:col>81</xdr:col>
      <xdr:colOff>50800</xdr:colOff>
      <xdr:row>58</xdr:row>
      <xdr:rowOff>68704</xdr:rowOff>
    </xdr:to>
    <xdr:cxnSp macro="">
      <xdr:nvCxnSpPr>
        <xdr:cNvPr id="585" name="直線コネクタ 584"/>
        <xdr:cNvCxnSpPr/>
      </xdr:nvCxnSpPr>
      <xdr:spPr>
        <a:xfrm flipV="1">
          <a:off x="14592300" y="9493097"/>
          <a:ext cx="8890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15356</xdr:rowOff>
    </xdr:from>
    <xdr:to>
      <xdr:col>81</xdr:col>
      <xdr:colOff>101600</xdr:colOff>
      <xdr:row>55</xdr:row>
      <xdr:rowOff>116956</xdr:rowOff>
    </xdr:to>
    <xdr:sp macro="" textlink="">
      <xdr:nvSpPr>
        <xdr:cNvPr id="586" name="フローチャート: 判断 585"/>
        <xdr:cNvSpPr/>
      </xdr:nvSpPr>
      <xdr:spPr>
        <a:xfrm>
          <a:off x="154305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108083</xdr:rowOff>
    </xdr:from>
    <xdr:ext cx="534377" cy="259045"/>
    <xdr:sp macro="" textlink="">
      <xdr:nvSpPr>
        <xdr:cNvPr id="587" name="テキスト ボックス 586"/>
        <xdr:cNvSpPr txBox="1"/>
      </xdr:nvSpPr>
      <xdr:spPr>
        <a:xfrm>
          <a:off x="15214111" y="9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103940</xdr:rowOff>
    </xdr:from>
    <xdr:to>
      <xdr:col>76</xdr:col>
      <xdr:colOff>114300</xdr:colOff>
      <xdr:row>58</xdr:row>
      <xdr:rowOff>68704</xdr:rowOff>
    </xdr:to>
    <xdr:cxnSp macro="">
      <xdr:nvCxnSpPr>
        <xdr:cNvPr id="588" name="直線コネクタ 587"/>
        <xdr:cNvCxnSpPr/>
      </xdr:nvCxnSpPr>
      <xdr:spPr>
        <a:xfrm>
          <a:off x="13703300" y="8847890"/>
          <a:ext cx="8890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83806</xdr:rowOff>
    </xdr:from>
    <xdr:to>
      <xdr:col>76</xdr:col>
      <xdr:colOff>165100</xdr:colOff>
      <xdr:row>56</xdr:row>
      <xdr:rowOff>13956</xdr:rowOff>
    </xdr:to>
    <xdr:sp macro="" textlink="">
      <xdr:nvSpPr>
        <xdr:cNvPr id="589" name="フローチャート: 判断 588"/>
        <xdr:cNvSpPr/>
      </xdr:nvSpPr>
      <xdr:spPr>
        <a:xfrm>
          <a:off x="14541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30483</xdr:rowOff>
    </xdr:from>
    <xdr:ext cx="534377" cy="259045"/>
    <xdr:sp macro="" textlink="">
      <xdr:nvSpPr>
        <xdr:cNvPr id="590" name="テキスト ボックス 589"/>
        <xdr:cNvSpPr txBox="1"/>
      </xdr:nvSpPr>
      <xdr:spPr>
        <a:xfrm>
          <a:off x="14325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103940</xdr:rowOff>
    </xdr:from>
    <xdr:to>
      <xdr:col>71</xdr:col>
      <xdr:colOff>177800</xdr:colOff>
      <xdr:row>55</xdr:row>
      <xdr:rowOff>154396</xdr:rowOff>
    </xdr:to>
    <xdr:cxnSp macro="">
      <xdr:nvCxnSpPr>
        <xdr:cNvPr id="591" name="直線コネクタ 590"/>
        <xdr:cNvCxnSpPr/>
      </xdr:nvCxnSpPr>
      <xdr:spPr>
        <a:xfrm flipV="1">
          <a:off x="12814300" y="8847890"/>
          <a:ext cx="8890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96705</xdr:rowOff>
    </xdr:from>
    <xdr:to>
      <xdr:col>72</xdr:col>
      <xdr:colOff>38100</xdr:colOff>
      <xdr:row>55</xdr:row>
      <xdr:rowOff>26855</xdr:rowOff>
    </xdr:to>
    <xdr:sp macro="" textlink="">
      <xdr:nvSpPr>
        <xdr:cNvPr id="592" name="フローチャート: 判断 591"/>
        <xdr:cNvSpPr/>
      </xdr:nvSpPr>
      <xdr:spPr>
        <a:xfrm>
          <a:off x="13652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17982</xdr:rowOff>
    </xdr:from>
    <xdr:ext cx="534377" cy="259045"/>
    <xdr:sp macro="" textlink="">
      <xdr:nvSpPr>
        <xdr:cNvPr id="593" name="テキスト ボックス 592"/>
        <xdr:cNvSpPr txBox="1"/>
      </xdr:nvSpPr>
      <xdr:spPr>
        <a:xfrm>
          <a:off x="13436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18916</xdr:rowOff>
    </xdr:from>
    <xdr:to>
      <xdr:col>67</xdr:col>
      <xdr:colOff>101600</xdr:colOff>
      <xdr:row>55</xdr:row>
      <xdr:rowOff>120516</xdr:rowOff>
    </xdr:to>
    <xdr:sp macro="" textlink="">
      <xdr:nvSpPr>
        <xdr:cNvPr id="594" name="フローチャート: 判断 593"/>
        <xdr:cNvSpPr/>
      </xdr:nvSpPr>
      <xdr:spPr>
        <a:xfrm>
          <a:off x="127635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137043</xdr:rowOff>
    </xdr:from>
    <xdr:ext cx="534377" cy="259045"/>
    <xdr:sp macro="" textlink="">
      <xdr:nvSpPr>
        <xdr:cNvPr id="595" name="テキスト ボックス 594"/>
        <xdr:cNvSpPr txBox="1"/>
      </xdr:nvSpPr>
      <xdr:spPr>
        <a:xfrm>
          <a:off x="12547111" y="9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7551</xdr:rowOff>
    </xdr:from>
    <xdr:to>
      <xdr:col>85</xdr:col>
      <xdr:colOff>177800</xdr:colOff>
      <xdr:row>51</xdr:row>
      <xdr:rowOff>109151</xdr:rowOff>
    </xdr:to>
    <xdr:sp macro="" textlink="">
      <xdr:nvSpPr>
        <xdr:cNvPr id="601" name="楕円 600"/>
        <xdr:cNvSpPr/>
      </xdr:nvSpPr>
      <xdr:spPr>
        <a:xfrm>
          <a:off x="16268700" y="8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132028</xdr:rowOff>
    </xdr:from>
    <xdr:ext cx="534377" cy="259045"/>
    <xdr:sp macro="" textlink="">
      <xdr:nvSpPr>
        <xdr:cNvPr id="602" name="教育費該当値テキスト"/>
        <xdr:cNvSpPr txBox="1"/>
      </xdr:nvSpPr>
      <xdr:spPr>
        <a:xfrm>
          <a:off x="16370300" y="870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12547</xdr:rowOff>
    </xdr:from>
    <xdr:to>
      <xdr:col>81</xdr:col>
      <xdr:colOff>101600</xdr:colOff>
      <xdr:row>55</xdr:row>
      <xdr:rowOff>114147</xdr:rowOff>
    </xdr:to>
    <xdr:sp macro="" textlink="">
      <xdr:nvSpPr>
        <xdr:cNvPr id="603" name="楕円 602"/>
        <xdr:cNvSpPr/>
      </xdr:nvSpPr>
      <xdr:spPr>
        <a:xfrm>
          <a:off x="154305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130674</xdr:rowOff>
    </xdr:from>
    <xdr:ext cx="534377" cy="259045"/>
    <xdr:sp macro="" textlink="">
      <xdr:nvSpPr>
        <xdr:cNvPr id="604" name="テキスト ボックス 603"/>
        <xdr:cNvSpPr txBox="1"/>
      </xdr:nvSpPr>
      <xdr:spPr>
        <a:xfrm>
          <a:off x="15214111" y="92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17904</xdr:rowOff>
    </xdr:from>
    <xdr:to>
      <xdr:col>76</xdr:col>
      <xdr:colOff>165100</xdr:colOff>
      <xdr:row>58</xdr:row>
      <xdr:rowOff>119504</xdr:rowOff>
    </xdr:to>
    <xdr:sp macro="" textlink="">
      <xdr:nvSpPr>
        <xdr:cNvPr id="605" name="楕円 604"/>
        <xdr:cNvSpPr/>
      </xdr:nvSpPr>
      <xdr:spPr>
        <a:xfrm>
          <a:off x="14541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110631</xdr:rowOff>
    </xdr:from>
    <xdr:ext cx="534377" cy="259045"/>
    <xdr:sp macro="" textlink="">
      <xdr:nvSpPr>
        <xdr:cNvPr id="606" name="テキスト ボックス 605"/>
        <xdr:cNvSpPr txBox="1"/>
      </xdr:nvSpPr>
      <xdr:spPr>
        <a:xfrm>
          <a:off x="14325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53140</xdr:rowOff>
    </xdr:from>
    <xdr:to>
      <xdr:col>72</xdr:col>
      <xdr:colOff>38100</xdr:colOff>
      <xdr:row>51</xdr:row>
      <xdr:rowOff>154740</xdr:rowOff>
    </xdr:to>
    <xdr:sp macro="" textlink="">
      <xdr:nvSpPr>
        <xdr:cNvPr id="607" name="楕円 606"/>
        <xdr:cNvSpPr/>
      </xdr:nvSpPr>
      <xdr:spPr>
        <a:xfrm>
          <a:off x="13652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171267</xdr:rowOff>
    </xdr:from>
    <xdr:ext cx="534377" cy="259045"/>
    <xdr:sp macro="" textlink="">
      <xdr:nvSpPr>
        <xdr:cNvPr id="608" name="テキスト ボックス 607"/>
        <xdr:cNvSpPr txBox="1"/>
      </xdr:nvSpPr>
      <xdr:spPr>
        <a:xfrm>
          <a:off x="13436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103596</xdr:rowOff>
    </xdr:from>
    <xdr:to>
      <xdr:col>67</xdr:col>
      <xdr:colOff>101600</xdr:colOff>
      <xdr:row>56</xdr:row>
      <xdr:rowOff>33746</xdr:rowOff>
    </xdr:to>
    <xdr:sp macro="" textlink="">
      <xdr:nvSpPr>
        <xdr:cNvPr id="609" name="楕円 608"/>
        <xdr:cNvSpPr/>
      </xdr:nvSpPr>
      <xdr:spPr>
        <a:xfrm>
          <a:off x="12763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24873</xdr:rowOff>
    </xdr:from>
    <xdr:ext cx="534377" cy="259045"/>
    <xdr:sp macro="" textlink="">
      <xdr:nvSpPr>
        <xdr:cNvPr id="610" name="テキスト ボックス 609"/>
        <xdr:cNvSpPr txBox="1"/>
      </xdr:nvSpPr>
      <xdr:spPr>
        <a:xfrm>
          <a:off x="12547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69215</xdr:rowOff>
    </xdr:from>
    <xdr:to>
      <xdr:col>85</xdr:col>
      <xdr:colOff>126364</xdr:colOff>
      <xdr:row>79</xdr:row>
      <xdr:rowOff>44450</xdr:rowOff>
    </xdr:to>
    <xdr:cxnSp macro="">
      <xdr:nvCxnSpPr>
        <xdr:cNvPr id="634" name="直線コネクタ 633"/>
        <xdr:cNvCxnSpPr/>
      </xdr:nvCxnSpPr>
      <xdr:spPr>
        <a:xfrm flipV="1">
          <a:off x="16317595" y="12070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15892</xdr:rowOff>
    </xdr:from>
    <xdr:ext cx="534377" cy="259045"/>
    <xdr:sp macro="" textlink="">
      <xdr:nvSpPr>
        <xdr:cNvPr id="637" name="災害復旧費最大値テキスト"/>
        <xdr:cNvSpPr txBox="1"/>
      </xdr:nvSpPr>
      <xdr:spPr>
        <a:xfrm>
          <a:off x="16370300" y="118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69215</xdr:rowOff>
    </xdr:from>
    <xdr:to>
      <xdr:col>86</xdr:col>
      <xdr:colOff>25400</xdr:colOff>
      <xdr:row>70</xdr:row>
      <xdr:rowOff>69215</xdr:rowOff>
    </xdr:to>
    <xdr:cxnSp macro="">
      <xdr:nvCxnSpPr>
        <xdr:cNvPr id="638" name="直線コネクタ 637"/>
        <xdr:cNvCxnSpPr/>
      </xdr:nvCxnSpPr>
      <xdr:spPr>
        <a:xfrm>
          <a:off x="16230600" y="120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1795</xdr:rowOff>
    </xdr:from>
    <xdr:ext cx="469744" cy="259045"/>
    <xdr:sp macro="" textlink="">
      <xdr:nvSpPr>
        <xdr:cNvPr id="640" name="災害復旧費平均値テキスト"/>
        <xdr:cNvSpPr txBox="1"/>
      </xdr:nvSpPr>
      <xdr:spPr>
        <a:xfrm>
          <a:off x="16370300" y="12689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150368</xdr:rowOff>
    </xdr:from>
    <xdr:to>
      <xdr:col>85</xdr:col>
      <xdr:colOff>177800</xdr:colOff>
      <xdr:row>75</xdr:row>
      <xdr:rowOff>80518</xdr:rowOff>
    </xdr:to>
    <xdr:sp macro="" textlink="">
      <xdr:nvSpPr>
        <xdr:cNvPr id="641" name="フローチャート: 判断 640"/>
        <xdr:cNvSpPr/>
      </xdr:nvSpPr>
      <xdr:spPr>
        <a:xfrm>
          <a:off x="16268700" y="128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86106</xdr:rowOff>
    </xdr:from>
    <xdr:to>
      <xdr:col>81</xdr:col>
      <xdr:colOff>101600</xdr:colOff>
      <xdr:row>75</xdr:row>
      <xdr:rowOff>16256</xdr:rowOff>
    </xdr:to>
    <xdr:sp macro="" textlink="">
      <xdr:nvSpPr>
        <xdr:cNvPr id="643" name="フローチャート: 判断 642"/>
        <xdr:cNvSpPr/>
      </xdr:nvSpPr>
      <xdr:spPr>
        <a:xfrm>
          <a:off x="15430500" y="127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32783</xdr:rowOff>
    </xdr:from>
    <xdr:ext cx="469744" cy="259045"/>
    <xdr:sp macro="" textlink="">
      <xdr:nvSpPr>
        <xdr:cNvPr id="644" name="テキスト ボックス 643"/>
        <xdr:cNvSpPr txBox="1"/>
      </xdr:nvSpPr>
      <xdr:spPr>
        <a:xfrm>
          <a:off x="15246428" y="125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116587</xdr:rowOff>
    </xdr:from>
    <xdr:to>
      <xdr:col>76</xdr:col>
      <xdr:colOff>114300</xdr:colOff>
      <xdr:row>79</xdr:row>
      <xdr:rowOff>44450</xdr:rowOff>
    </xdr:to>
    <xdr:cxnSp macro="">
      <xdr:nvCxnSpPr>
        <xdr:cNvPr id="645" name="直線コネクタ 644"/>
        <xdr:cNvCxnSpPr/>
      </xdr:nvCxnSpPr>
      <xdr:spPr>
        <a:xfrm>
          <a:off x="13703300" y="13146787"/>
          <a:ext cx="889000" cy="4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88646</xdr:rowOff>
    </xdr:from>
    <xdr:to>
      <xdr:col>76</xdr:col>
      <xdr:colOff>165100</xdr:colOff>
      <xdr:row>78</xdr:row>
      <xdr:rowOff>18796</xdr:rowOff>
    </xdr:to>
    <xdr:sp macro="" textlink="">
      <xdr:nvSpPr>
        <xdr:cNvPr id="646" name="フローチャート: 判断 645"/>
        <xdr:cNvSpPr/>
      </xdr:nvSpPr>
      <xdr:spPr>
        <a:xfrm>
          <a:off x="14541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35323</xdr:rowOff>
    </xdr:from>
    <xdr:ext cx="469744" cy="259045"/>
    <xdr:sp macro="" textlink="">
      <xdr:nvSpPr>
        <xdr:cNvPr id="647" name="テキスト ボックス 646"/>
        <xdr:cNvSpPr txBox="1"/>
      </xdr:nvSpPr>
      <xdr:spPr>
        <a:xfrm>
          <a:off x="14357428" y="130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116587</xdr:rowOff>
    </xdr:from>
    <xdr:to>
      <xdr:col>71</xdr:col>
      <xdr:colOff>177800</xdr:colOff>
      <xdr:row>78</xdr:row>
      <xdr:rowOff>158877</xdr:rowOff>
    </xdr:to>
    <xdr:cxnSp macro="">
      <xdr:nvCxnSpPr>
        <xdr:cNvPr id="648" name="直線コネクタ 647"/>
        <xdr:cNvCxnSpPr/>
      </xdr:nvCxnSpPr>
      <xdr:spPr>
        <a:xfrm flipV="1">
          <a:off x="12814300" y="13146787"/>
          <a:ext cx="889000" cy="38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99949</xdr:rowOff>
    </xdr:from>
    <xdr:to>
      <xdr:col>72</xdr:col>
      <xdr:colOff>38100</xdr:colOff>
      <xdr:row>76</xdr:row>
      <xdr:rowOff>30099</xdr:rowOff>
    </xdr:to>
    <xdr:sp macro="" textlink="">
      <xdr:nvSpPr>
        <xdr:cNvPr id="649" name="フローチャート: 判断 648"/>
        <xdr:cNvSpPr/>
      </xdr:nvSpPr>
      <xdr:spPr>
        <a:xfrm>
          <a:off x="13652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46626</xdr:rowOff>
    </xdr:from>
    <xdr:ext cx="469744" cy="259045"/>
    <xdr:sp macro="" textlink="">
      <xdr:nvSpPr>
        <xdr:cNvPr id="650" name="テキスト ボックス 649"/>
        <xdr:cNvSpPr txBox="1"/>
      </xdr:nvSpPr>
      <xdr:spPr>
        <a:xfrm>
          <a:off x="13468428" y="127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26163</xdr:rowOff>
    </xdr:from>
    <xdr:to>
      <xdr:col>67</xdr:col>
      <xdr:colOff>101600</xdr:colOff>
      <xdr:row>76</xdr:row>
      <xdr:rowOff>127763</xdr:rowOff>
    </xdr:to>
    <xdr:sp macro="" textlink="">
      <xdr:nvSpPr>
        <xdr:cNvPr id="651" name="フローチャート: 判断 650"/>
        <xdr:cNvSpPr/>
      </xdr:nvSpPr>
      <xdr:spPr>
        <a:xfrm>
          <a:off x="12763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144289</xdr:rowOff>
    </xdr:from>
    <xdr:ext cx="469744" cy="259045"/>
    <xdr:sp macro="" textlink="">
      <xdr:nvSpPr>
        <xdr:cNvPr id="652" name="テキスト ボックス 651"/>
        <xdr:cNvSpPr txBox="1"/>
      </xdr:nvSpPr>
      <xdr:spPr>
        <a:xfrm>
          <a:off x="12579428"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65787</xdr:rowOff>
    </xdr:from>
    <xdr:to>
      <xdr:col>72</xdr:col>
      <xdr:colOff>38100</xdr:colOff>
      <xdr:row>76</xdr:row>
      <xdr:rowOff>167387</xdr:rowOff>
    </xdr:to>
    <xdr:sp macro="" textlink="">
      <xdr:nvSpPr>
        <xdr:cNvPr id="664" name="楕円 663"/>
        <xdr:cNvSpPr/>
      </xdr:nvSpPr>
      <xdr:spPr>
        <a:xfrm>
          <a:off x="13652500" y="130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158514</xdr:rowOff>
    </xdr:from>
    <xdr:ext cx="469744" cy="259045"/>
    <xdr:sp macro="" textlink="">
      <xdr:nvSpPr>
        <xdr:cNvPr id="665" name="テキスト ボックス 664"/>
        <xdr:cNvSpPr txBox="1"/>
      </xdr:nvSpPr>
      <xdr:spPr>
        <a:xfrm>
          <a:off x="13468428" y="131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108077</xdr:rowOff>
    </xdr:from>
    <xdr:to>
      <xdr:col>67</xdr:col>
      <xdr:colOff>101600</xdr:colOff>
      <xdr:row>79</xdr:row>
      <xdr:rowOff>38227</xdr:rowOff>
    </xdr:to>
    <xdr:sp macro="" textlink="">
      <xdr:nvSpPr>
        <xdr:cNvPr id="666" name="楕円 665"/>
        <xdr:cNvSpPr/>
      </xdr:nvSpPr>
      <xdr:spPr>
        <a:xfrm>
          <a:off x="12763500" y="134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29354</xdr:rowOff>
    </xdr:from>
    <xdr:ext cx="378565" cy="259045"/>
    <xdr:sp macro="" textlink="">
      <xdr:nvSpPr>
        <xdr:cNvPr id="667" name="テキスト ボックス 666"/>
        <xdr:cNvSpPr txBox="1"/>
      </xdr:nvSpPr>
      <xdr:spPr>
        <a:xfrm>
          <a:off x="12625017" y="1357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4" name="直線コネクタ 693"/>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5" name="公債費最小値テキスト"/>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6" name="直線コネクタ 695"/>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697" name="公債費最大値テキスト"/>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698" name="直線コネクタ 697"/>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141790</xdr:rowOff>
    </xdr:from>
    <xdr:to>
      <xdr:col>85</xdr:col>
      <xdr:colOff>127000</xdr:colOff>
      <xdr:row>98</xdr:row>
      <xdr:rowOff>142165</xdr:rowOff>
    </xdr:to>
    <xdr:cxnSp macro="">
      <xdr:nvCxnSpPr>
        <xdr:cNvPr id="699" name="直線コネクタ 698"/>
        <xdr:cNvCxnSpPr/>
      </xdr:nvCxnSpPr>
      <xdr:spPr>
        <a:xfrm flipV="1">
          <a:off x="15481300" y="16943890"/>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67184</xdr:rowOff>
    </xdr:from>
    <xdr:ext cx="534377" cy="259045"/>
    <xdr:sp macro="" textlink="">
      <xdr:nvSpPr>
        <xdr:cNvPr id="700" name="公債費平均値テキスト"/>
        <xdr:cNvSpPr txBox="1"/>
      </xdr:nvSpPr>
      <xdr:spPr>
        <a:xfrm>
          <a:off x="16370300" y="158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1" name="フローチャート: 判断 700"/>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142165</xdr:rowOff>
    </xdr:from>
    <xdr:to>
      <xdr:col>81</xdr:col>
      <xdr:colOff>50800</xdr:colOff>
      <xdr:row>98</xdr:row>
      <xdr:rowOff>167001</xdr:rowOff>
    </xdr:to>
    <xdr:cxnSp macro="">
      <xdr:nvCxnSpPr>
        <xdr:cNvPr id="702" name="直線コネクタ 701"/>
        <xdr:cNvCxnSpPr/>
      </xdr:nvCxnSpPr>
      <xdr:spPr>
        <a:xfrm flipV="1">
          <a:off x="14592300" y="16944265"/>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3" name="フローチャート: 判断 702"/>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146725</xdr:rowOff>
    </xdr:from>
    <xdr:ext cx="534377" cy="259045"/>
    <xdr:sp macro="" textlink="">
      <xdr:nvSpPr>
        <xdr:cNvPr id="704" name="テキスト ボックス 703"/>
        <xdr:cNvSpPr txBox="1"/>
      </xdr:nvSpPr>
      <xdr:spPr>
        <a:xfrm>
          <a:off x="15214111" y="157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167001</xdr:rowOff>
    </xdr:from>
    <xdr:to>
      <xdr:col>76</xdr:col>
      <xdr:colOff>114300</xdr:colOff>
      <xdr:row>99</xdr:row>
      <xdr:rowOff>11472</xdr:rowOff>
    </xdr:to>
    <xdr:cxnSp macro="">
      <xdr:nvCxnSpPr>
        <xdr:cNvPr id="705" name="直線コネクタ 704"/>
        <xdr:cNvCxnSpPr/>
      </xdr:nvCxnSpPr>
      <xdr:spPr>
        <a:xfrm flipV="1">
          <a:off x="13703300" y="16969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6" name="フローチャート: 判断 705"/>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2005</xdr:rowOff>
    </xdr:from>
    <xdr:ext cx="534377" cy="259045"/>
    <xdr:sp macro="" textlink="">
      <xdr:nvSpPr>
        <xdr:cNvPr id="707" name="テキスト ボックス 706"/>
        <xdr:cNvSpPr txBox="1"/>
      </xdr:nvSpPr>
      <xdr:spPr>
        <a:xfrm>
          <a:off x="14325111" y="157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169108</xdr:rowOff>
    </xdr:from>
    <xdr:to>
      <xdr:col>71</xdr:col>
      <xdr:colOff>177800</xdr:colOff>
      <xdr:row>99</xdr:row>
      <xdr:rowOff>11472</xdr:rowOff>
    </xdr:to>
    <xdr:cxnSp macro="">
      <xdr:nvCxnSpPr>
        <xdr:cNvPr id="708" name="直線コネクタ 707"/>
        <xdr:cNvCxnSpPr/>
      </xdr:nvCxnSpPr>
      <xdr:spPr>
        <a:xfrm>
          <a:off x="12814300" y="16971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09" name="フローチャート: 判断 708"/>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61327</xdr:rowOff>
    </xdr:from>
    <xdr:ext cx="534377" cy="259045"/>
    <xdr:sp macro="" textlink="">
      <xdr:nvSpPr>
        <xdr:cNvPr id="710" name="テキスト ボックス 709"/>
        <xdr:cNvSpPr txBox="1"/>
      </xdr:nvSpPr>
      <xdr:spPr>
        <a:xfrm>
          <a:off x="13436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1" name="フローチャート: 判断 710"/>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87893</xdr:rowOff>
    </xdr:from>
    <xdr:ext cx="534377" cy="259045"/>
    <xdr:sp macro="" textlink="">
      <xdr:nvSpPr>
        <xdr:cNvPr id="712" name="テキスト ボックス 711"/>
        <xdr:cNvSpPr txBox="1"/>
      </xdr:nvSpPr>
      <xdr:spPr>
        <a:xfrm>
          <a:off x="12547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90990</xdr:rowOff>
    </xdr:from>
    <xdr:to>
      <xdr:col>85</xdr:col>
      <xdr:colOff>177800</xdr:colOff>
      <xdr:row>99</xdr:row>
      <xdr:rowOff>21140</xdr:rowOff>
    </xdr:to>
    <xdr:sp macro="" textlink="">
      <xdr:nvSpPr>
        <xdr:cNvPr id="718" name="楕円 717"/>
        <xdr:cNvSpPr/>
      </xdr:nvSpPr>
      <xdr:spPr>
        <a:xfrm>
          <a:off x="162687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5917</xdr:rowOff>
    </xdr:from>
    <xdr:ext cx="534377" cy="259045"/>
    <xdr:sp macro="" textlink="">
      <xdr:nvSpPr>
        <xdr:cNvPr id="719" name="公債費該当値テキスト"/>
        <xdr:cNvSpPr txBox="1"/>
      </xdr:nvSpPr>
      <xdr:spPr>
        <a:xfrm>
          <a:off x="16370300" y="168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91365</xdr:rowOff>
    </xdr:from>
    <xdr:to>
      <xdr:col>81</xdr:col>
      <xdr:colOff>101600</xdr:colOff>
      <xdr:row>99</xdr:row>
      <xdr:rowOff>21515</xdr:rowOff>
    </xdr:to>
    <xdr:sp macro="" textlink="">
      <xdr:nvSpPr>
        <xdr:cNvPr id="720" name="楕円 719"/>
        <xdr:cNvSpPr/>
      </xdr:nvSpPr>
      <xdr:spPr>
        <a:xfrm>
          <a:off x="15430500" y="168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12642</xdr:rowOff>
    </xdr:from>
    <xdr:ext cx="534377" cy="259045"/>
    <xdr:sp macro="" textlink="">
      <xdr:nvSpPr>
        <xdr:cNvPr id="721" name="テキスト ボックス 720"/>
        <xdr:cNvSpPr txBox="1"/>
      </xdr:nvSpPr>
      <xdr:spPr>
        <a:xfrm>
          <a:off x="15214111" y="169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116201</xdr:rowOff>
    </xdr:from>
    <xdr:to>
      <xdr:col>76</xdr:col>
      <xdr:colOff>165100</xdr:colOff>
      <xdr:row>99</xdr:row>
      <xdr:rowOff>46351</xdr:rowOff>
    </xdr:to>
    <xdr:sp macro="" textlink="">
      <xdr:nvSpPr>
        <xdr:cNvPr id="722" name="楕円 721"/>
        <xdr:cNvSpPr/>
      </xdr:nvSpPr>
      <xdr:spPr>
        <a:xfrm>
          <a:off x="145415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37478</xdr:rowOff>
    </xdr:from>
    <xdr:ext cx="534377" cy="259045"/>
    <xdr:sp macro="" textlink="">
      <xdr:nvSpPr>
        <xdr:cNvPr id="723" name="テキスト ボックス 722"/>
        <xdr:cNvSpPr txBox="1"/>
      </xdr:nvSpPr>
      <xdr:spPr>
        <a:xfrm>
          <a:off x="14325111" y="170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132122</xdr:rowOff>
    </xdr:from>
    <xdr:to>
      <xdr:col>72</xdr:col>
      <xdr:colOff>38100</xdr:colOff>
      <xdr:row>99</xdr:row>
      <xdr:rowOff>62272</xdr:rowOff>
    </xdr:to>
    <xdr:sp macro="" textlink="">
      <xdr:nvSpPr>
        <xdr:cNvPr id="724" name="楕円 723"/>
        <xdr:cNvSpPr/>
      </xdr:nvSpPr>
      <xdr:spPr>
        <a:xfrm>
          <a:off x="13652500" y="16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53399</xdr:rowOff>
    </xdr:from>
    <xdr:ext cx="534377" cy="259045"/>
    <xdr:sp macro="" textlink="">
      <xdr:nvSpPr>
        <xdr:cNvPr id="725" name="テキスト ボックス 724"/>
        <xdr:cNvSpPr txBox="1"/>
      </xdr:nvSpPr>
      <xdr:spPr>
        <a:xfrm>
          <a:off x="13436111" y="170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118308</xdr:rowOff>
    </xdr:from>
    <xdr:to>
      <xdr:col>67</xdr:col>
      <xdr:colOff>101600</xdr:colOff>
      <xdr:row>99</xdr:row>
      <xdr:rowOff>48458</xdr:rowOff>
    </xdr:to>
    <xdr:sp macro="" textlink="">
      <xdr:nvSpPr>
        <xdr:cNvPr id="726" name="楕円 725"/>
        <xdr:cNvSpPr/>
      </xdr:nvSpPr>
      <xdr:spPr>
        <a:xfrm>
          <a:off x="12763500" y="16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39585</xdr:rowOff>
    </xdr:from>
    <xdr:ext cx="534377" cy="259045"/>
    <xdr:sp macro="" textlink="">
      <xdr:nvSpPr>
        <xdr:cNvPr id="727" name="テキスト ボックス 726"/>
        <xdr:cNvSpPr txBox="1"/>
      </xdr:nvSpPr>
      <xdr:spPr>
        <a:xfrm>
          <a:off x="12547111" y="170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43117</xdr:rowOff>
    </xdr:from>
    <xdr:to>
      <xdr:col>116</xdr:col>
      <xdr:colOff>62864</xdr:colOff>
      <xdr:row>39</xdr:row>
      <xdr:rowOff>44450</xdr:rowOff>
    </xdr:to>
    <xdr:cxnSp macro="">
      <xdr:nvCxnSpPr>
        <xdr:cNvPr id="751" name="直線コネクタ 750"/>
        <xdr:cNvCxnSpPr/>
      </xdr:nvCxnSpPr>
      <xdr:spPr>
        <a:xfrm flipV="1">
          <a:off x="22159595" y="6558217"/>
          <a:ext cx="1269" cy="17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67454</xdr:rowOff>
    </xdr:from>
    <xdr:ext cx="249299" cy="259045"/>
    <xdr:sp macro="" textlink="">
      <xdr:nvSpPr>
        <xdr:cNvPr id="752" name="諸支出金最小値テキスト"/>
        <xdr:cNvSpPr txBox="1"/>
      </xdr:nvSpPr>
      <xdr:spPr>
        <a:xfrm>
          <a:off x="22212300" y="67540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161243</xdr:rowOff>
    </xdr:from>
    <xdr:ext cx="378565" cy="259045"/>
    <xdr:sp macro="" textlink="">
      <xdr:nvSpPr>
        <xdr:cNvPr id="754" name="諸支出金最大値テキスト"/>
        <xdr:cNvSpPr txBox="1"/>
      </xdr:nvSpPr>
      <xdr:spPr>
        <a:xfrm>
          <a:off x="22212300" y="633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43117</xdr:rowOff>
    </xdr:from>
    <xdr:to>
      <xdr:col>116</xdr:col>
      <xdr:colOff>152400</xdr:colOff>
      <xdr:row>38</xdr:row>
      <xdr:rowOff>43117</xdr:rowOff>
    </xdr:to>
    <xdr:cxnSp macro="">
      <xdr:nvCxnSpPr>
        <xdr:cNvPr id="755" name="直線コネクタ 754"/>
        <xdr:cNvCxnSpPr/>
      </xdr:nvCxnSpPr>
      <xdr:spPr>
        <a:xfrm>
          <a:off x="22072600" y="655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146748</xdr:rowOff>
    </xdr:from>
    <xdr:to>
      <xdr:col>116</xdr:col>
      <xdr:colOff>63500</xdr:colOff>
      <xdr:row>39</xdr:row>
      <xdr:rowOff>44450</xdr:rowOff>
    </xdr:to>
    <xdr:cxnSp macro="">
      <xdr:nvCxnSpPr>
        <xdr:cNvPr id="756" name="直線コネクタ 755"/>
        <xdr:cNvCxnSpPr/>
      </xdr:nvCxnSpPr>
      <xdr:spPr>
        <a:xfrm>
          <a:off x="21323300" y="5118798"/>
          <a:ext cx="8382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156354</xdr:rowOff>
    </xdr:from>
    <xdr:ext cx="378565" cy="259045"/>
    <xdr:sp macro="" textlink="">
      <xdr:nvSpPr>
        <xdr:cNvPr id="757" name="諸支出金平均値テキスト"/>
        <xdr:cNvSpPr txBox="1"/>
      </xdr:nvSpPr>
      <xdr:spPr>
        <a:xfrm>
          <a:off x="22212300" y="65000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133477</xdr:rowOff>
    </xdr:from>
    <xdr:to>
      <xdr:col>116</xdr:col>
      <xdr:colOff>114300</xdr:colOff>
      <xdr:row>39</xdr:row>
      <xdr:rowOff>63627</xdr:rowOff>
    </xdr:to>
    <xdr:sp macro="" textlink="">
      <xdr:nvSpPr>
        <xdr:cNvPr id="758" name="フローチャート: 判断 757"/>
        <xdr:cNvSpPr/>
      </xdr:nvSpPr>
      <xdr:spPr>
        <a:xfrm>
          <a:off x="221107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146748</xdr:rowOff>
    </xdr:from>
    <xdr:to>
      <xdr:col>111</xdr:col>
      <xdr:colOff>177800</xdr:colOff>
      <xdr:row>30</xdr:row>
      <xdr:rowOff>142177</xdr:rowOff>
    </xdr:to>
    <xdr:cxnSp macro="">
      <xdr:nvCxnSpPr>
        <xdr:cNvPr id="759" name="直線コネクタ 758"/>
        <xdr:cNvCxnSpPr/>
      </xdr:nvCxnSpPr>
      <xdr:spPr>
        <a:xfrm flipV="1">
          <a:off x="20434300" y="5118798"/>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169863</xdr:rowOff>
    </xdr:from>
    <xdr:to>
      <xdr:col>112</xdr:col>
      <xdr:colOff>38100</xdr:colOff>
      <xdr:row>37</xdr:row>
      <xdr:rowOff>100013</xdr:rowOff>
    </xdr:to>
    <xdr:sp macro="" textlink="">
      <xdr:nvSpPr>
        <xdr:cNvPr id="760" name="フローチャート: 判断 759"/>
        <xdr:cNvSpPr/>
      </xdr:nvSpPr>
      <xdr:spPr>
        <a:xfrm>
          <a:off x="21272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91140</xdr:rowOff>
    </xdr:from>
    <xdr:ext cx="469744" cy="259045"/>
    <xdr:sp macro="" textlink="">
      <xdr:nvSpPr>
        <xdr:cNvPr id="761" name="テキスト ボックス 760"/>
        <xdr:cNvSpPr txBox="1"/>
      </xdr:nvSpPr>
      <xdr:spPr>
        <a:xfrm>
          <a:off x="21088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142177</xdr:rowOff>
    </xdr:from>
    <xdr:to>
      <xdr:col>107</xdr:col>
      <xdr:colOff>50800</xdr:colOff>
      <xdr:row>39</xdr:row>
      <xdr:rowOff>44450</xdr:rowOff>
    </xdr:to>
    <xdr:cxnSp macro="">
      <xdr:nvCxnSpPr>
        <xdr:cNvPr id="762" name="直線コネクタ 761"/>
        <xdr:cNvCxnSpPr/>
      </xdr:nvCxnSpPr>
      <xdr:spPr>
        <a:xfrm flipV="1">
          <a:off x="19545300" y="5285677"/>
          <a:ext cx="8890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18605</xdr:rowOff>
    </xdr:from>
    <xdr:to>
      <xdr:col>107</xdr:col>
      <xdr:colOff>101600</xdr:colOff>
      <xdr:row>37</xdr:row>
      <xdr:rowOff>120205</xdr:rowOff>
    </xdr:to>
    <xdr:sp macro="" textlink="">
      <xdr:nvSpPr>
        <xdr:cNvPr id="763" name="フローチャート: 判断 762"/>
        <xdr:cNvSpPr/>
      </xdr:nvSpPr>
      <xdr:spPr>
        <a:xfrm>
          <a:off x="2038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111332</xdr:rowOff>
    </xdr:from>
    <xdr:ext cx="469744" cy="259045"/>
    <xdr:sp macro="" textlink="">
      <xdr:nvSpPr>
        <xdr:cNvPr id="764" name="テキスト ボックス 763"/>
        <xdr:cNvSpPr txBox="1"/>
      </xdr:nvSpPr>
      <xdr:spPr>
        <a:xfrm>
          <a:off x="20199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44450</xdr:rowOff>
    </xdr:to>
    <xdr:cxnSp macro="">
      <xdr:nvCxnSpPr>
        <xdr:cNvPr id="765" name="直線コネクタ 764"/>
        <xdr:cNvCxnSpPr/>
      </xdr:nvCxnSpPr>
      <xdr:spPr>
        <a:xfrm>
          <a:off x="18656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133668</xdr:rowOff>
    </xdr:from>
    <xdr:to>
      <xdr:col>102</xdr:col>
      <xdr:colOff>165100</xdr:colOff>
      <xdr:row>39</xdr:row>
      <xdr:rowOff>63818</xdr:rowOff>
    </xdr:to>
    <xdr:sp macro="" textlink="">
      <xdr:nvSpPr>
        <xdr:cNvPr id="766" name="フローチャート: 判断 765"/>
        <xdr:cNvSpPr/>
      </xdr:nvSpPr>
      <xdr:spPr>
        <a:xfrm>
          <a:off x="19494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80344</xdr:rowOff>
    </xdr:from>
    <xdr:ext cx="378565" cy="259045"/>
    <xdr:sp macro="" textlink="">
      <xdr:nvSpPr>
        <xdr:cNvPr id="767" name="テキスト ボックス 766"/>
        <xdr:cNvSpPr txBox="1"/>
      </xdr:nvSpPr>
      <xdr:spPr>
        <a:xfrm>
          <a:off x="19356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137096</xdr:rowOff>
    </xdr:from>
    <xdr:to>
      <xdr:col>98</xdr:col>
      <xdr:colOff>38100</xdr:colOff>
      <xdr:row>39</xdr:row>
      <xdr:rowOff>67246</xdr:rowOff>
    </xdr:to>
    <xdr:sp macro="" textlink="">
      <xdr:nvSpPr>
        <xdr:cNvPr id="768" name="フローチャート: 判断 767"/>
        <xdr:cNvSpPr/>
      </xdr:nvSpPr>
      <xdr:spPr>
        <a:xfrm>
          <a:off x="18605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83774</xdr:rowOff>
    </xdr:from>
    <xdr:ext cx="378565" cy="259045"/>
    <xdr:sp macro="" textlink="">
      <xdr:nvSpPr>
        <xdr:cNvPr id="769" name="テキスト ボックス 768"/>
        <xdr:cNvSpPr txBox="1"/>
      </xdr:nvSpPr>
      <xdr:spPr>
        <a:xfrm>
          <a:off x="18467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111904</xdr:rowOff>
    </xdr:from>
    <xdr:ext cx="249299" cy="259045"/>
    <xdr:sp macro="" textlink="">
      <xdr:nvSpPr>
        <xdr:cNvPr id="776" name="諸支出金該当値テキスト"/>
        <xdr:cNvSpPr txBox="1"/>
      </xdr:nvSpPr>
      <xdr:spPr>
        <a:xfrm>
          <a:off x="22212300" y="66270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95948</xdr:rowOff>
    </xdr:from>
    <xdr:to>
      <xdr:col>112</xdr:col>
      <xdr:colOff>38100</xdr:colOff>
      <xdr:row>30</xdr:row>
      <xdr:rowOff>26098</xdr:rowOff>
    </xdr:to>
    <xdr:sp macro="" textlink="">
      <xdr:nvSpPr>
        <xdr:cNvPr id="777" name="楕円 776"/>
        <xdr:cNvSpPr/>
      </xdr:nvSpPr>
      <xdr:spPr>
        <a:xfrm>
          <a:off x="21272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42625</xdr:rowOff>
    </xdr:from>
    <xdr:ext cx="469744" cy="259045"/>
    <xdr:sp macro="" textlink="">
      <xdr:nvSpPr>
        <xdr:cNvPr id="778" name="テキスト ボックス 777"/>
        <xdr:cNvSpPr txBox="1"/>
      </xdr:nvSpPr>
      <xdr:spPr>
        <a:xfrm>
          <a:off x="21088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91377</xdr:rowOff>
    </xdr:from>
    <xdr:to>
      <xdr:col>107</xdr:col>
      <xdr:colOff>101600</xdr:colOff>
      <xdr:row>31</xdr:row>
      <xdr:rowOff>21527</xdr:rowOff>
    </xdr:to>
    <xdr:sp macro="" textlink="">
      <xdr:nvSpPr>
        <xdr:cNvPr id="779" name="楕円 778"/>
        <xdr:cNvSpPr/>
      </xdr:nvSpPr>
      <xdr:spPr>
        <a:xfrm>
          <a:off x="20383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38054</xdr:rowOff>
    </xdr:from>
    <xdr:ext cx="469744" cy="259045"/>
    <xdr:sp macro="" textlink="">
      <xdr:nvSpPr>
        <xdr:cNvPr id="780" name="テキスト ボックス 779"/>
        <xdr:cNvSpPr txBox="1"/>
      </xdr:nvSpPr>
      <xdr:spPr>
        <a:xfrm>
          <a:off x="20199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159194</xdr:rowOff>
    </xdr:from>
    <xdr:to>
      <xdr:col>98</xdr:col>
      <xdr:colOff>38100</xdr:colOff>
      <xdr:row>39</xdr:row>
      <xdr:rowOff>89344</xdr:rowOff>
    </xdr:to>
    <xdr:sp macro="" textlink="">
      <xdr:nvSpPr>
        <xdr:cNvPr id="783" name="楕円 782"/>
        <xdr:cNvSpPr/>
      </xdr:nvSpPr>
      <xdr:spPr>
        <a:xfrm>
          <a:off x="18605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80471</xdr:rowOff>
    </xdr:from>
    <xdr:ext cx="313932" cy="259045"/>
    <xdr:sp macro="" textlink="">
      <xdr:nvSpPr>
        <xdr:cNvPr id="784" name="テキスト ボックス 783"/>
        <xdr:cNvSpPr txBox="1"/>
      </xdr:nvSpPr>
      <xdr:spPr>
        <a:xfrm>
          <a:off x="18499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議会費及び教育費を除いた全ての目的別歳出において，類似</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団体平均値を下回って</a:t>
          </a:r>
          <a:r>
            <a:rPr kumimoji="1" lang="ja-JP" altLang="en-US" sz="1300">
              <a:latin typeface="ＭＳ Ｐゴシック" panose="020B0600070205080204" pitchFamily="50" charset="-128"/>
              <a:ea typeface="ＭＳ Ｐゴシック" panose="020B0600070205080204" pitchFamily="50" charset="-128"/>
            </a:rPr>
            <a:t>いる。前年度と比較し増加の大きい教育費については住民一人当たり７３，２４１円となっており，類似団体を上回っている。これは平成３０年度から令和元年度にかけての２ヵ年継続事業である給食センター施設更新事業が要因である。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については前年度から０．４７ポイント低下の１６．９１％となっている。財政調整基金残高は多少の前後はあるものの，標準財政規模に対して１７％前後で推移しており，今後積立状況の公表や，基金の効率的な管理・運用に努めていくが，大規模災害等の備えのため，適正規模の積立ては必要と考えられる。また，実質収支額については標準財政規模に対して６．２５％となっており，前年度から２．２５ポイント減少している。３～５％が適当であるとされる中，今後もこのような数値で継続していくものと思われる。実質単年度収支については前年度に比べて１．８８ポイント低下しているが，これは平成３０年度から令和元年度にかけての２ヵ年継続事業である給食センター施設更新事業の影響により単年度収支が減となったことが要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4"/>
      <c r="DK3" s="184"/>
      <c r="DL3" s="184"/>
      <c r="DM3" s="184"/>
      <c r="DN3" s="184"/>
      <c r="DO3" s="184"/>
    </row>
    <row r="4" spans="1:119" ht="18.75" customHeight="1" x14ac:dyDescent="0.15">
      <c r="A4" s="185"/>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9010453</v>
      </c>
      <c r="BO4" s="464"/>
      <c r="BP4" s="464"/>
      <c r="BQ4" s="464"/>
      <c r="BR4" s="464"/>
      <c r="BS4" s="464"/>
      <c r="BT4" s="464"/>
      <c r="BU4" s="465"/>
      <c r="BV4" s="463">
        <v>8605265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8.5</v>
      </c>
      <c r="DC4" s="648"/>
      <c r="DD4" s="648"/>
      <c r="DE4" s="648"/>
      <c r="DF4" s="648"/>
      <c r="DG4" s="648"/>
      <c r="DH4" s="648"/>
      <c r="DI4" s="649"/>
      <c r="DJ4" s="184"/>
      <c r="DK4" s="184"/>
      <c r="DL4" s="184"/>
      <c r="DM4" s="184"/>
      <c r="DN4" s="184"/>
      <c r="DO4" s="184"/>
    </row>
    <row r="5" spans="1:119" ht="18.75" customHeight="1" x14ac:dyDescent="0.15">
      <c r="A5" s="185"/>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8681393</v>
      </c>
      <c r="BO5" s="469"/>
      <c r="BP5" s="469"/>
      <c r="BQ5" s="469"/>
      <c r="BR5" s="469"/>
      <c r="BS5" s="469"/>
      <c r="BT5" s="469"/>
      <c r="BU5" s="470"/>
      <c r="BV5" s="468">
        <v>8113935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98.8</v>
      </c>
      <c r="CU5" s="439"/>
      <c r="CV5" s="439"/>
      <c r="CW5" s="439"/>
      <c r="CX5" s="439"/>
      <c r="CY5" s="439"/>
      <c r="CZ5" s="439"/>
      <c r="DA5" s="440"/>
      <c r="DB5" s="438">
        <v>94</v>
      </c>
      <c r="DC5" s="439"/>
      <c r="DD5" s="439"/>
      <c r="DE5" s="439"/>
      <c r="DF5" s="439"/>
      <c r="DG5" s="439"/>
      <c r="DH5" s="439"/>
      <c r="DI5" s="440"/>
      <c r="DJ5" s="184"/>
      <c r="DK5" s="184"/>
      <c r="DL5" s="184"/>
      <c r="DM5" s="184"/>
      <c r="DN5" s="184"/>
      <c r="DO5" s="184"/>
    </row>
    <row r="6" spans="1:119" ht="18.75" customHeight="1" x14ac:dyDescent="0.15">
      <c r="A6" s="185"/>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329060</v>
      </c>
      <c r="BO6" s="469"/>
      <c r="BP6" s="469"/>
      <c r="BQ6" s="469"/>
      <c r="BR6" s="469"/>
      <c r="BS6" s="469"/>
      <c r="BT6" s="469"/>
      <c r="BU6" s="470"/>
      <c r="BV6" s="468">
        <v>491330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103.9</v>
      </c>
      <c r="CU6" s="622"/>
      <c r="CV6" s="622"/>
      <c r="CW6" s="622"/>
      <c r="CX6" s="622"/>
      <c r="CY6" s="622"/>
      <c r="CZ6" s="622"/>
      <c r="DA6" s="623"/>
      <c r="DB6" s="621">
        <v>99.5</v>
      </c>
      <c r="DC6" s="622"/>
      <c r="DD6" s="622"/>
      <c r="DE6" s="622"/>
      <c r="DF6" s="622"/>
      <c r="DG6" s="622"/>
      <c r="DH6" s="622"/>
      <c r="DI6" s="623"/>
      <c r="DJ6" s="184"/>
      <c r="DK6" s="184"/>
      <c r="DL6" s="184"/>
      <c r="DM6" s="184"/>
      <c r="DN6" s="184"/>
      <c r="DO6" s="184"/>
    </row>
    <row r="7" spans="1:119" ht="18.75" customHeight="1" x14ac:dyDescent="0.15">
      <c r="A7" s="185"/>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3290</v>
      </c>
      <c r="BO7" s="469"/>
      <c r="BP7" s="469"/>
      <c r="BQ7" s="469"/>
      <c r="BR7" s="469"/>
      <c r="BS7" s="469"/>
      <c r="BT7" s="469"/>
      <c r="BU7" s="470"/>
      <c r="BV7" s="468">
        <v>46756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5215952</v>
      </c>
      <c r="CU7" s="469"/>
      <c r="CV7" s="469"/>
      <c r="CW7" s="469"/>
      <c r="CX7" s="469"/>
      <c r="CY7" s="469"/>
      <c r="CZ7" s="469"/>
      <c r="DA7" s="470"/>
      <c r="DB7" s="468">
        <v>5228453</v>
      </c>
      <c r="DC7" s="469"/>
      <c r="DD7" s="469"/>
      <c r="DE7" s="469"/>
      <c r="DF7" s="469"/>
      <c r="DG7" s="469"/>
      <c r="DH7" s="469"/>
      <c r="DI7" s="470"/>
      <c r="DJ7" s="184"/>
      <c r="DK7" s="184"/>
      <c r="DL7" s="184"/>
      <c r="DM7" s="184"/>
      <c r="DN7" s="184"/>
      <c r="DO7" s="184"/>
    </row>
    <row r="8" spans="1:119" ht="18.75" customHeight="1" thickBot="1" x14ac:dyDescent="0.2">
      <c r="A8" s="185"/>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325770</v>
      </c>
      <c r="BO8" s="469"/>
      <c r="BP8" s="469"/>
      <c r="BQ8" s="469"/>
      <c r="BR8" s="469"/>
      <c r="BS8" s="469"/>
      <c r="BT8" s="469"/>
      <c r="BU8" s="470"/>
      <c r="BV8" s="468">
        <v>444574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0.62</v>
      </c>
      <c r="DC8" s="582"/>
      <c r="DD8" s="582"/>
      <c r="DE8" s="582"/>
      <c r="DF8" s="582"/>
      <c r="DG8" s="582"/>
      <c r="DH8" s="582"/>
      <c r="DI8" s="583"/>
      <c r="DJ8" s="184"/>
      <c r="DK8" s="184"/>
      <c r="DL8" s="184"/>
      <c r="DM8" s="184"/>
      <c r="DN8" s="184"/>
      <c r="DO8" s="184"/>
    </row>
    <row r="9" spans="1:119" ht="18.75" customHeight="1" thickBot="1" x14ac:dyDescent="0.2">
      <c r="A9" s="185"/>
      <c r="B9" s="610" t="s">
        <v>112</v>
      </c>
      <c r="C9" s="611"/>
      <c r="D9" s="611"/>
      <c r="E9" s="611"/>
      <c r="F9" s="611"/>
      <c r="G9" s="611"/>
      <c r="H9" s="611"/>
      <c r="I9" s="611"/>
      <c r="J9" s="611"/>
      <c r="K9" s="531"/>
      <c r="L9" s="612" t="s">
        <v>113</v>
      </c>
      <c r="M9" s="613"/>
      <c r="N9" s="613"/>
      <c r="O9" s="613"/>
      <c r="P9" s="613"/>
      <c r="Q9" s="614"/>
      <c r="R9" s="615">
        <v>22021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-118804</v>
      </c>
      <c r="BO9" s="469"/>
      <c r="BP9" s="469"/>
      <c r="BQ9" s="469"/>
      <c r="BR9" s="469"/>
      <c r="BS9" s="469"/>
      <c r="BT9" s="469"/>
      <c r="BU9" s="470"/>
      <c r="BV9" s="468">
        <v>-47251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9.6999999999999993</v>
      </c>
      <c r="CU9" s="439"/>
      <c r="CV9" s="439"/>
      <c r="CW9" s="439"/>
      <c r="CX9" s="439"/>
      <c r="CY9" s="439"/>
      <c r="CZ9" s="439"/>
      <c r="DA9" s="440"/>
      <c r="DB9" s="438">
        <v>9.5</v>
      </c>
      <c r="DC9" s="439"/>
      <c r="DD9" s="439"/>
      <c r="DE9" s="439"/>
      <c r="DF9" s="439"/>
      <c r="DG9" s="439"/>
      <c r="DH9" s="439"/>
      <c r="DI9" s="440"/>
      <c r="DJ9" s="184"/>
      <c r="DK9" s="184"/>
      <c r="DL9" s="184"/>
      <c r="DM9" s="184"/>
      <c r="DN9" s="184"/>
      <c r="DO9" s="184"/>
    </row>
    <row r="10" spans="1:119" ht="18.75" customHeight="1" thickBot="1" x14ac:dyDescent="0.2">
      <c r="A10" s="185"/>
      <c r="B10" s="610"/>
      <c r="C10" s="611"/>
      <c r="D10" s="611"/>
      <c r="E10" s="611"/>
      <c r="F10" s="611"/>
      <c r="G10" s="611"/>
      <c r="H10" s="611"/>
      <c r="I10" s="611"/>
      <c r="J10" s="611"/>
      <c r="K10" s="531"/>
      <c r="L10" s="441" t="s">
        <v>119</v>
      </c>
      <c r="M10" s="442"/>
      <c r="N10" s="442"/>
      <c r="O10" s="442"/>
      <c r="P10" s="442"/>
      <c r="Q10" s="443"/>
      <c r="R10" s="444">
        <v>23106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230289</v>
      </c>
      <c r="BO10" s="469"/>
      <c r="BP10" s="469"/>
      <c r="BQ10" s="469"/>
      <c r="BR10" s="469"/>
      <c r="BS10" s="469"/>
      <c r="BT10" s="469"/>
      <c r="BU10" s="470"/>
      <c r="BV10" s="468">
        <v>87000</v>
      </c>
      <c r="BW10" s="469"/>
      <c r="BX10" s="469"/>
      <c r="BY10" s="469"/>
      <c r="BZ10" s="469"/>
      <c r="CA10" s="469"/>
      <c r="CB10" s="469"/>
      <c r="CC10" s="47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4"/>
      <c r="DK11" s="184"/>
      <c r="DL11" s="184"/>
      <c r="DM11" s="184"/>
      <c r="DN11" s="184"/>
      <c r="DO11" s="184"/>
    </row>
    <row r="12" spans="1:119" ht="18.75" customHeight="1" x14ac:dyDescent="0.15">
      <c r="A12" s="185"/>
      <c r="B12" s="584" t="s">
        <v>129</v>
      </c>
      <c r="C12" s="585"/>
      <c r="D12" s="585"/>
      <c r="E12" s="585"/>
      <c r="F12" s="585"/>
      <c r="G12" s="585"/>
      <c r="H12" s="585"/>
      <c r="I12" s="585"/>
      <c r="J12" s="585"/>
      <c r="K12" s="586"/>
      <c r="L12" s="593" t="s">
        <v>130</v>
      </c>
      <c r="M12" s="594"/>
      <c r="N12" s="594"/>
      <c r="O12" s="594"/>
      <c r="P12" s="594"/>
      <c r="Q12" s="595"/>
      <c r="R12" s="596">
        <v>22081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116</v>
      </c>
      <c r="AV12" s="526"/>
      <c r="AW12" s="526"/>
      <c r="AX12" s="526"/>
      <c r="AY12" s="448" t="s">
        <v>134</v>
      </c>
      <c r="AZ12" s="449"/>
      <c r="BA12" s="449"/>
      <c r="BB12" s="449"/>
      <c r="BC12" s="449"/>
      <c r="BD12" s="449"/>
      <c r="BE12" s="449"/>
      <c r="BF12" s="449"/>
      <c r="BG12" s="449"/>
      <c r="BH12" s="449"/>
      <c r="BI12" s="449"/>
      <c r="BJ12" s="449"/>
      <c r="BK12" s="449"/>
      <c r="BL12" s="449"/>
      <c r="BM12" s="450"/>
      <c r="BN12" s="468">
        <v>256689</v>
      </c>
      <c r="BO12" s="469"/>
      <c r="BP12" s="469"/>
      <c r="BQ12" s="469"/>
      <c r="BR12" s="469"/>
      <c r="BS12" s="469"/>
      <c r="BT12" s="469"/>
      <c r="BU12" s="470"/>
      <c r="BV12" s="468">
        <v>87000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4"/>
      <c r="DK12" s="184"/>
      <c r="DL12" s="184"/>
      <c r="DM12" s="184"/>
      <c r="DN12" s="184"/>
      <c r="DO12" s="184"/>
    </row>
    <row r="13" spans="1:119" ht="18.75" customHeight="1" x14ac:dyDescent="0.15">
      <c r="A13" s="185"/>
      <c r="B13" s="587"/>
      <c r="C13" s="588"/>
      <c r="D13" s="588"/>
      <c r="E13" s="588"/>
      <c r="F13" s="588"/>
      <c r="G13" s="588"/>
      <c r="H13" s="588"/>
      <c r="I13" s="588"/>
      <c r="J13" s="588"/>
      <c r="K13" s="589"/>
      <c r="L13" s="195"/>
      <c r="M13" s="568" t="s">
        <v>138</v>
      </c>
      <c r="N13" s="569"/>
      <c r="O13" s="569"/>
      <c r="P13" s="569"/>
      <c r="Q13" s="570"/>
      <c r="R13" s="571">
        <v>20830</v>
      </c>
      <c r="S13" s="572"/>
      <c r="T13" s="572"/>
      <c r="U13" s="572"/>
      <c r="V13" s="573"/>
      <c r="W13" s="559" t="s">
        <v>139</v>
      </c>
      <c r="X13" s="481"/>
      <c r="Y13" s="481"/>
      <c r="Z13" s="481"/>
      <c r="AA13" s="481"/>
      <c r="AB13" s="482"/>
      <c r="AC13" s="444">
        <v>2360</v>
      </c>
      <c r="AD13" s="445"/>
      <c r="AE13" s="445"/>
      <c r="AF13" s="445"/>
      <c r="AG13" s="446"/>
      <c r="AH13" s="444">
        <v>2444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-145204</v>
      </c>
      <c r="BO13" s="469"/>
      <c r="BP13" s="469"/>
      <c r="BQ13" s="469"/>
      <c r="BR13" s="469"/>
      <c r="BS13" s="469"/>
      <c r="BT13" s="469"/>
      <c r="BU13" s="470"/>
      <c r="BV13" s="468">
        <v>-47251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6.8</v>
      </c>
      <c r="DC13" s="439"/>
      <c r="DD13" s="439"/>
      <c r="DE13" s="439"/>
      <c r="DF13" s="439"/>
      <c r="DG13" s="439"/>
      <c r="DH13" s="439"/>
      <c r="DI13" s="440"/>
      <c r="DJ13" s="184"/>
      <c r="DK13" s="184"/>
      <c r="DL13" s="184"/>
      <c r="DM13" s="184"/>
      <c r="DN13" s="184"/>
      <c r="DO13" s="184"/>
    </row>
    <row r="14" spans="1:119" ht="18.75" customHeight="1" thickBot="1" x14ac:dyDescent="0.2">
      <c r="A14" s="185"/>
      <c r="B14" s="587"/>
      <c r="C14" s="588"/>
      <c r="D14" s="588"/>
      <c r="E14" s="588"/>
      <c r="F14" s="588"/>
      <c r="G14" s="588"/>
      <c r="H14" s="588"/>
      <c r="I14" s="588"/>
      <c r="J14" s="588"/>
      <c r="K14" s="589"/>
      <c r="L14" s="561" t="s">
        <v>144</v>
      </c>
      <c r="M14" s="605"/>
      <c r="N14" s="605"/>
      <c r="O14" s="605"/>
      <c r="P14" s="605"/>
      <c r="Q14" s="606"/>
      <c r="R14" s="571">
        <v>22286</v>
      </c>
      <c r="S14" s="572"/>
      <c r="T14" s="572"/>
      <c r="U14" s="572"/>
      <c r="V14" s="573"/>
      <c r="W14" s="574"/>
      <c r="X14" s="484"/>
      <c r="Y14" s="484"/>
      <c r="Z14" s="484"/>
      <c r="AA14" s="484"/>
      <c r="AB14" s="485"/>
      <c r="AC14" s="564">
        <v>20.6</v>
      </c>
      <c r="AD14" s="565"/>
      <c r="AE14" s="565"/>
      <c r="AF14" s="565"/>
      <c r="AG14" s="566"/>
      <c r="AH14" s="564">
        <v>21.2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69.900000000000006</v>
      </c>
      <c r="CU14" s="576"/>
      <c r="CV14" s="576"/>
      <c r="CW14" s="576"/>
      <c r="CX14" s="576"/>
      <c r="CY14" s="576"/>
      <c r="CZ14" s="576"/>
      <c r="DA14" s="577"/>
      <c r="DB14" s="575">
        <v>63</v>
      </c>
      <c r="DC14" s="576"/>
      <c r="DD14" s="576"/>
      <c r="DE14" s="576"/>
      <c r="DF14" s="576"/>
      <c r="DG14" s="576"/>
      <c r="DH14" s="576"/>
      <c r="DI14" s="577"/>
      <c r="DJ14" s="184"/>
      <c r="DK14" s="184"/>
      <c r="DL14" s="184"/>
      <c r="DM14" s="184"/>
      <c r="DN14" s="184"/>
      <c r="DO14" s="184"/>
    </row>
    <row r="15" spans="1:119" ht="18.75" customHeight="1" x14ac:dyDescent="0.15">
      <c r="A15" s="185"/>
      <c r="B15" s="587"/>
      <c r="C15" s="588"/>
      <c r="D15" s="588"/>
      <c r="E15" s="588"/>
      <c r="F15" s="588"/>
      <c r="G15" s="588"/>
      <c r="H15" s="588"/>
      <c r="I15" s="588"/>
      <c r="J15" s="588"/>
      <c r="K15" s="589"/>
      <c r="L15" s="195"/>
      <c r="M15" s="568" t="s">
        <v>146</v>
      </c>
      <c r="N15" s="569"/>
      <c r="O15" s="569"/>
      <c r="P15" s="569"/>
      <c r="Q15" s="570"/>
      <c r="R15" s="571">
        <v>21061</v>
      </c>
      <c r="S15" s="572"/>
      <c r="T15" s="572"/>
      <c r="U15" s="572"/>
      <c r="V15" s="573"/>
      <c r="W15" s="559" t="s">
        <v>147</v>
      </c>
      <c r="X15" s="481"/>
      <c r="Y15" s="481"/>
      <c r="Z15" s="481"/>
      <c r="AA15" s="481"/>
      <c r="AB15" s="482"/>
      <c r="AC15" s="444">
        <v>4131</v>
      </c>
      <c r="AD15" s="445"/>
      <c r="AE15" s="445"/>
      <c r="AF15" s="445"/>
      <c r="AG15" s="446"/>
      <c r="AH15" s="444">
        <v>4159</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2765374</v>
      </c>
      <c r="BO15" s="464"/>
      <c r="BP15" s="464"/>
      <c r="BQ15" s="464"/>
      <c r="BR15" s="464"/>
      <c r="BS15" s="464"/>
      <c r="BT15" s="464"/>
      <c r="BU15" s="465"/>
      <c r="BV15" s="463">
        <v>2724447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36</v>
      </c>
      <c r="AD16" s="565"/>
      <c r="AE16" s="565"/>
      <c r="AF16" s="565"/>
      <c r="AG16" s="566"/>
      <c r="AH16" s="564">
        <v>36.1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4202022</v>
      </c>
      <c r="BO16" s="469"/>
      <c r="BP16" s="469"/>
      <c r="BQ16" s="469"/>
      <c r="BR16" s="469"/>
      <c r="BS16" s="469"/>
      <c r="BT16" s="469"/>
      <c r="BU16" s="470"/>
      <c r="BV16" s="468">
        <v>4155411</v>
      </c>
      <c r="BW16" s="469"/>
      <c r="BX16" s="469"/>
      <c r="BY16" s="469"/>
      <c r="BZ16" s="469"/>
      <c r="CA16" s="469"/>
      <c r="CB16" s="469"/>
      <c r="CC16" s="470"/>
      <c r="CD16" s="199"/>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4"/>
      <c r="DK16" s="184"/>
      <c r="DL16" s="184"/>
      <c r="DM16" s="184"/>
      <c r="DN16" s="184"/>
      <c r="DO16" s="184"/>
    </row>
    <row r="17" spans="1:119" ht="18.75" customHeight="1" thickBot="1" x14ac:dyDescent="0.2">
      <c r="A17" s="185"/>
      <c r="B17" s="590"/>
      <c r="C17" s="591"/>
      <c r="D17" s="591"/>
      <c r="E17" s="591"/>
      <c r="F17" s="591"/>
      <c r="G17" s="591"/>
      <c r="H17" s="591"/>
      <c r="I17" s="591"/>
      <c r="J17" s="591"/>
      <c r="K17" s="592"/>
      <c r="L17" s="200"/>
      <c r="M17" s="553" t="s">
        <v>153</v>
      </c>
      <c r="N17" s="554"/>
      <c r="O17" s="554"/>
      <c r="P17" s="554"/>
      <c r="Q17" s="555"/>
      <c r="R17" s="556" t="s">
        <v>154</v>
      </c>
      <c r="S17" s="557"/>
      <c r="T17" s="557"/>
      <c r="U17" s="557"/>
      <c r="V17" s="558"/>
      <c r="W17" s="559" t="s">
        <v>155</v>
      </c>
      <c r="X17" s="481"/>
      <c r="Y17" s="481"/>
      <c r="Z17" s="481"/>
      <c r="AA17" s="481"/>
      <c r="AB17" s="482"/>
      <c r="AC17" s="444">
        <v>4987</v>
      </c>
      <c r="AD17" s="445"/>
      <c r="AE17" s="445"/>
      <c r="AF17" s="445"/>
      <c r="AG17" s="446"/>
      <c r="AH17" s="444">
        <v>4930</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3527367</v>
      </c>
      <c r="BO17" s="469"/>
      <c r="BP17" s="469"/>
      <c r="BQ17" s="469"/>
      <c r="BR17" s="469"/>
      <c r="BS17" s="469"/>
      <c r="BT17" s="469"/>
      <c r="BU17" s="470"/>
      <c r="BV17" s="468">
        <v>3506821</v>
      </c>
      <c r="BW17" s="469"/>
      <c r="BX17" s="469"/>
      <c r="BY17" s="469"/>
      <c r="BZ17" s="469"/>
      <c r="CA17" s="469"/>
      <c r="CB17" s="469"/>
      <c r="CC17" s="470"/>
      <c r="CD17" s="199"/>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4"/>
      <c r="DK17" s="184"/>
      <c r="DL17" s="184"/>
      <c r="DM17" s="184"/>
      <c r="DN17" s="184"/>
      <c r="DO17" s="184"/>
    </row>
    <row r="18" spans="1:119" ht="18.75" customHeight="1" thickBot="1" x14ac:dyDescent="0.2">
      <c r="A18" s="185"/>
      <c r="B18" s="530" t="s">
        <v>157</v>
      </c>
      <c r="C18" s="531"/>
      <c r="D18" s="531"/>
      <c r="E18" s="532"/>
      <c r="F18" s="532"/>
      <c r="G18" s="532"/>
      <c r="H18" s="532"/>
      <c r="I18" s="532"/>
      <c r="J18" s="532"/>
      <c r="K18" s="532"/>
      <c r="L18" s="533">
        <v>58.99</v>
      </c>
      <c r="M18" s="533"/>
      <c r="N18" s="533"/>
      <c r="O18" s="533"/>
      <c r="P18" s="533"/>
      <c r="Q18" s="533"/>
      <c r="R18" s="534"/>
      <c r="S18" s="534"/>
      <c r="T18" s="534"/>
      <c r="U18" s="534"/>
      <c r="V18" s="535"/>
      <c r="W18" s="549"/>
      <c r="X18" s="550"/>
      <c r="Y18" s="550"/>
      <c r="Z18" s="550"/>
      <c r="AA18" s="550"/>
      <c r="AB18" s="560"/>
      <c r="AC18" s="432">
        <v>43.4</v>
      </c>
      <c r="AD18" s="433"/>
      <c r="AE18" s="433"/>
      <c r="AF18" s="433"/>
      <c r="AG18" s="536"/>
      <c r="AH18" s="432">
        <v>42.7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5006546</v>
      </c>
      <c r="BO18" s="469"/>
      <c r="BP18" s="469"/>
      <c r="BQ18" s="469"/>
      <c r="BR18" s="469"/>
      <c r="BS18" s="469"/>
      <c r="BT18" s="469"/>
      <c r="BU18" s="470"/>
      <c r="BV18" s="468">
        <v>4883602</v>
      </c>
      <c r="BW18" s="469"/>
      <c r="BX18" s="469"/>
      <c r="BY18" s="469"/>
      <c r="BZ18" s="469"/>
      <c r="CA18" s="469"/>
      <c r="CB18" s="469"/>
      <c r="CC18" s="470"/>
      <c r="CD18" s="199"/>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4"/>
      <c r="DK18" s="184"/>
      <c r="DL18" s="184"/>
      <c r="DM18" s="184"/>
      <c r="DN18" s="184"/>
      <c r="DO18" s="184"/>
    </row>
    <row r="19" spans="1:119" ht="18.75" customHeight="1" thickBot="1" x14ac:dyDescent="0.2">
      <c r="A19" s="185"/>
      <c r="B19" s="530" t="s">
        <v>159</v>
      </c>
      <c r="C19" s="531"/>
      <c r="D19" s="531"/>
      <c r="E19" s="532"/>
      <c r="F19" s="532"/>
      <c r="G19" s="532"/>
      <c r="H19" s="532"/>
      <c r="I19" s="532"/>
      <c r="J19" s="532"/>
      <c r="K19" s="532"/>
      <c r="L19" s="538">
        <v>373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6369420</v>
      </c>
      <c r="BO19" s="469"/>
      <c r="BP19" s="469"/>
      <c r="BQ19" s="469"/>
      <c r="BR19" s="469"/>
      <c r="BS19" s="469"/>
      <c r="BT19" s="469"/>
      <c r="BU19" s="470"/>
      <c r="BV19" s="468">
        <v>6523153</v>
      </c>
      <c r="BW19" s="469"/>
      <c r="BX19" s="469"/>
      <c r="BY19" s="469"/>
      <c r="BZ19" s="469"/>
      <c r="CA19" s="469"/>
      <c r="CB19" s="469"/>
      <c r="CC19" s="470"/>
      <c r="CD19" s="199"/>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4"/>
      <c r="DK19" s="184"/>
      <c r="DL19" s="184"/>
      <c r="DM19" s="184"/>
      <c r="DN19" s="184"/>
      <c r="DO19" s="184"/>
    </row>
    <row r="20" spans="1:119" ht="18.75" customHeight="1" thickBot="1" x14ac:dyDescent="0.2">
      <c r="A20" s="185"/>
      <c r="B20" s="530" t="s">
        <v>161</v>
      </c>
      <c r="C20" s="531"/>
      <c r="D20" s="531"/>
      <c r="E20" s="532"/>
      <c r="F20" s="532"/>
      <c r="G20" s="532"/>
      <c r="H20" s="532"/>
      <c r="I20" s="532"/>
      <c r="J20" s="532"/>
      <c r="K20" s="532"/>
      <c r="L20" s="538">
        <v>6799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9"/>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4"/>
      <c r="DK20" s="184"/>
      <c r="DL20" s="184"/>
      <c r="DM20" s="184"/>
      <c r="DN20" s="184"/>
      <c r="DO20" s="184"/>
    </row>
    <row r="21" spans="1:119" ht="18.75" customHeight="1" x14ac:dyDescent="0.15">
      <c r="A21" s="185"/>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9"/>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4"/>
      <c r="DK21" s="184"/>
      <c r="DL21" s="184"/>
      <c r="DM21" s="184"/>
      <c r="DN21" s="184"/>
      <c r="DO21" s="184"/>
    </row>
    <row r="22" spans="1:119" ht="18.75" customHeight="1" thickBot="1" x14ac:dyDescent="0.2">
      <c r="A22" s="185"/>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9"/>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4"/>
      <c r="DK22" s="184"/>
      <c r="DL22" s="184"/>
      <c r="DM22" s="184"/>
      <c r="DN22" s="184"/>
      <c r="DO22" s="184"/>
    </row>
    <row r="23" spans="1:119" ht="18.75" customHeight="1" x14ac:dyDescent="0.15">
      <c r="A23" s="185"/>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7610894</v>
      </c>
      <c r="BO23" s="469"/>
      <c r="BP23" s="469"/>
      <c r="BQ23" s="469"/>
      <c r="BR23" s="469"/>
      <c r="BS23" s="469"/>
      <c r="BT23" s="469"/>
      <c r="BU23" s="470"/>
      <c r="BV23" s="468">
        <v>7446657</v>
      </c>
      <c r="BW23" s="469"/>
      <c r="BX23" s="469"/>
      <c r="BY23" s="469"/>
      <c r="BZ23" s="469"/>
      <c r="CA23" s="469"/>
      <c r="CB23" s="469"/>
      <c r="CC23" s="470"/>
      <c r="CD23" s="199"/>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4"/>
      <c r="DK23" s="184"/>
      <c r="DL23" s="184"/>
      <c r="DM23" s="184"/>
      <c r="DN23" s="184"/>
      <c r="DO23" s="184"/>
    </row>
    <row r="24" spans="1:119" ht="18.75" customHeight="1" thickBot="1" x14ac:dyDescent="0.2">
      <c r="A24" s="185"/>
      <c r="B24" s="500"/>
      <c r="C24" s="501"/>
      <c r="D24" s="502"/>
      <c r="E24" s="441" t="s">
        <v>170</v>
      </c>
      <c r="F24" s="442"/>
      <c r="G24" s="442"/>
      <c r="H24" s="442"/>
      <c r="I24" s="442"/>
      <c r="J24" s="442"/>
      <c r="K24" s="443"/>
      <c r="L24" s="444">
        <v>1</v>
      </c>
      <c r="M24" s="445"/>
      <c r="N24" s="445"/>
      <c r="O24" s="445"/>
      <c r="P24" s="446"/>
      <c r="Q24" s="444">
        <v>8000</v>
      </c>
      <c r="R24" s="445"/>
      <c r="S24" s="445"/>
      <c r="T24" s="445"/>
      <c r="U24" s="445"/>
      <c r="V24" s="446"/>
      <c r="W24" s="510"/>
      <c r="X24" s="501"/>
      <c r="Y24" s="502"/>
      <c r="Z24" s="441" t="s">
        <v>171</v>
      </c>
      <c r="AA24" s="442"/>
      <c r="AB24" s="442"/>
      <c r="AC24" s="442"/>
      <c r="AD24" s="442"/>
      <c r="AE24" s="442"/>
      <c r="AF24" s="442"/>
      <c r="AG24" s="443"/>
      <c r="AH24" s="444">
        <v>158</v>
      </c>
      <c r="AI24" s="445"/>
      <c r="AJ24" s="445"/>
      <c r="AK24" s="445"/>
      <c r="AL24" s="446"/>
      <c r="AM24" s="444">
        <v>485850</v>
      </c>
      <c r="AN24" s="445"/>
      <c r="AO24" s="445"/>
      <c r="AP24" s="445"/>
      <c r="AQ24" s="445"/>
      <c r="AR24" s="446"/>
      <c r="AS24" s="444">
        <v>3075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7236678</v>
      </c>
      <c r="BO24" s="469"/>
      <c r="BP24" s="469"/>
      <c r="BQ24" s="469"/>
      <c r="BR24" s="469"/>
      <c r="BS24" s="469"/>
      <c r="BT24" s="469"/>
      <c r="BU24" s="470"/>
      <c r="BV24" s="468">
        <v>7377414</v>
      </c>
      <c r="BW24" s="469"/>
      <c r="BX24" s="469"/>
      <c r="BY24" s="469"/>
      <c r="BZ24" s="469"/>
      <c r="CA24" s="469"/>
      <c r="CB24" s="469"/>
      <c r="CC24" s="470"/>
      <c r="CD24" s="199"/>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4"/>
      <c r="DK24" s="184"/>
      <c r="DL24" s="184"/>
      <c r="DM24" s="184"/>
      <c r="DN24" s="184"/>
      <c r="DO24" s="184"/>
    </row>
    <row r="25" spans="1:119" s="184" customFormat="1" ht="18.75" customHeight="1" x14ac:dyDescent="0.15">
      <c r="A25" s="185"/>
      <c r="B25" s="500"/>
      <c r="C25" s="501"/>
      <c r="D25" s="502"/>
      <c r="E25" s="441" t="s">
        <v>173</v>
      </c>
      <c r="F25" s="442"/>
      <c r="G25" s="442"/>
      <c r="H25" s="442"/>
      <c r="I25" s="442"/>
      <c r="J25" s="442"/>
      <c r="K25" s="443"/>
      <c r="L25" s="444">
        <v>1</v>
      </c>
      <c r="M25" s="445"/>
      <c r="N25" s="445"/>
      <c r="O25" s="445"/>
      <c r="P25" s="446"/>
      <c r="Q25" s="444">
        <v>6030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175</v>
      </c>
      <c r="AN25" s="445"/>
      <c r="AO25" s="445"/>
      <c r="AP25" s="445"/>
      <c r="AQ25" s="445"/>
      <c r="AR25" s="446"/>
      <c r="AS25" s="444" t="s">
        <v>136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302498</v>
      </c>
      <c r="BO25" s="464"/>
      <c r="BP25" s="464"/>
      <c r="BQ25" s="464"/>
      <c r="BR25" s="464"/>
      <c r="BS25" s="464"/>
      <c r="BT25" s="464"/>
      <c r="BU25" s="465"/>
      <c r="BV25" s="463">
        <v>360837</v>
      </c>
      <c r="BW25" s="464"/>
      <c r="BX25" s="464"/>
      <c r="BY25" s="464"/>
      <c r="BZ25" s="464"/>
      <c r="CA25" s="464"/>
      <c r="CB25" s="464"/>
      <c r="CC25" s="465"/>
      <c r="CD25" s="199"/>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4" customFormat="1" ht="18.75" customHeight="1" x14ac:dyDescent="0.15">
      <c r="A26" s="185"/>
      <c r="B26" s="500"/>
      <c r="C26" s="501"/>
      <c r="D26" s="502"/>
      <c r="E26" s="441" t="s">
        <v>177</v>
      </c>
      <c r="F26" s="442"/>
      <c r="G26" s="442"/>
      <c r="H26" s="442"/>
      <c r="I26" s="442"/>
      <c r="J26" s="442"/>
      <c r="K26" s="443"/>
      <c r="L26" s="444">
        <v>1</v>
      </c>
      <c r="M26" s="445"/>
      <c r="N26" s="445"/>
      <c r="O26" s="445"/>
      <c r="P26" s="446"/>
      <c r="Q26" s="444">
        <v>5720</v>
      </c>
      <c r="R26" s="445"/>
      <c r="S26" s="445"/>
      <c r="T26" s="445"/>
      <c r="U26" s="445"/>
      <c r="V26" s="446"/>
      <c r="W26" s="510"/>
      <c r="X26" s="501"/>
      <c r="Y26" s="502"/>
      <c r="Z26" s="441" t="s">
        <v>178</v>
      </c>
      <c r="AA26" s="523"/>
      <c r="AB26" s="523"/>
      <c r="AC26" s="523"/>
      <c r="AD26" s="523"/>
      <c r="AE26" s="523"/>
      <c r="AF26" s="523"/>
      <c r="AG26" s="524"/>
      <c r="AH26" s="444">
        <v>6</v>
      </c>
      <c r="AI26" s="445"/>
      <c r="AJ26" s="445"/>
      <c r="AK26" s="445"/>
      <c r="AL26" s="446"/>
      <c r="AM26" s="444">
        <v>14316</v>
      </c>
      <c r="AN26" s="445"/>
      <c r="AO26" s="445"/>
      <c r="AP26" s="445"/>
      <c r="AQ26" s="445"/>
      <c r="AR26" s="446"/>
      <c r="AS26" s="444">
        <v>2386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199"/>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5"/>
      <c r="B27" s="500"/>
      <c r="C27" s="501"/>
      <c r="D27" s="502"/>
      <c r="E27" s="441" t="s">
        <v>180</v>
      </c>
      <c r="F27" s="442"/>
      <c r="G27" s="442"/>
      <c r="H27" s="442"/>
      <c r="I27" s="442"/>
      <c r="J27" s="442"/>
      <c r="K27" s="443"/>
      <c r="L27" s="444">
        <v>1</v>
      </c>
      <c r="M27" s="445"/>
      <c r="N27" s="445"/>
      <c r="O27" s="445"/>
      <c r="P27" s="446"/>
      <c r="Q27" s="444">
        <v>3560</v>
      </c>
      <c r="R27" s="445"/>
      <c r="S27" s="445"/>
      <c r="T27" s="445"/>
      <c r="U27" s="445"/>
      <c r="V27" s="446"/>
      <c r="W27" s="510"/>
      <c r="X27" s="501"/>
      <c r="Y27" s="502"/>
      <c r="Z27" s="441" t="s">
        <v>181</v>
      </c>
      <c r="AA27" s="442"/>
      <c r="AB27" s="442"/>
      <c r="AC27" s="442"/>
      <c r="AD27" s="442"/>
      <c r="AE27" s="442"/>
      <c r="AF27" s="442"/>
      <c r="AG27" s="443"/>
      <c r="AH27" s="444" t="s">
        <v>137</v>
      </c>
      <c r="AI27" s="445"/>
      <c r="AJ27" s="445"/>
      <c r="AK27" s="445"/>
      <c r="AL27" s="446"/>
      <c r="AM27" s="444" t="s">
        <v>136</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396599</v>
      </c>
      <c r="BO27" s="472"/>
      <c r="BP27" s="472"/>
      <c r="BQ27" s="472"/>
      <c r="BR27" s="472"/>
      <c r="BS27" s="472"/>
      <c r="BT27" s="472"/>
      <c r="BU27" s="473"/>
      <c r="BV27" s="471">
        <v>396599</v>
      </c>
      <c r="BW27" s="472"/>
      <c r="BX27" s="472"/>
      <c r="BY27" s="472"/>
      <c r="BZ27" s="472"/>
      <c r="CA27" s="472"/>
      <c r="CB27" s="472"/>
      <c r="CC27" s="473"/>
      <c r="CD27" s="201"/>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4"/>
      <c r="DK27" s="184"/>
      <c r="DL27" s="184"/>
      <c r="DM27" s="184"/>
      <c r="DN27" s="184"/>
      <c r="DO27" s="184"/>
    </row>
    <row r="28" spans="1:119" ht="18.75" customHeight="1" x14ac:dyDescent="0.15">
      <c r="A28" s="185"/>
      <c r="B28" s="500"/>
      <c r="C28" s="501"/>
      <c r="D28" s="502"/>
      <c r="E28" s="441" t="s">
        <v>184</v>
      </c>
      <c r="F28" s="442"/>
      <c r="G28" s="442"/>
      <c r="H28" s="442"/>
      <c r="I28" s="442"/>
      <c r="J28" s="442"/>
      <c r="K28" s="443"/>
      <c r="L28" s="444">
        <v>1</v>
      </c>
      <c r="M28" s="445"/>
      <c r="N28" s="445"/>
      <c r="O28" s="445"/>
      <c r="P28" s="446"/>
      <c r="Q28" s="444">
        <v>3120</v>
      </c>
      <c r="R28" s="445"/>
      <c r="S28" s="445"/>
      <c r="T28" s="445"/>
      <c r="U28" s="445"/>
      <c r="V28" s="446"/>
      <c r="W28" s="510"/>
      <c r="X28" s="501"/>
      <c r="Y28" s="502"/>
      <c r="Z28" s="441" t="s">
        <v>185</v>
      </c>
      <c r="AA28" s="442"/>
      <c r="AB28" s="442"/>
      <c r="AC28" s="442"/>
      <c r="AD28" s="442"/>
      <c r="AE28" s="442"/>
      <c r="AF28" s="442"/>
      <c r="AG28" s="443"/>
      <c r="AH28" s="444" t="s">
        <v>175</v>
      </c>
      <c r="AI28" s="445"/>
      <c r="AJ28" s="445"/>
      <c r="AK28" s="445"/>
      <c r="AL28" s="446"/>
      <c r="AM28" s="444" t="s">
        <v>137</v>
      </c>
      <c r="AN28" s="445"/>
      <c r="AO28" s="445"/>
      <c r="AP28" s="445"/>
      <c r="AQ28" s="445"/>
      <c r="AR28" s="446"/>
      <c r="AS28" s="444" t="s">
        <v>137</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882230</v>
      </c>
      <c r="BO28" s="464"/>
      <c r="BP28" s="464"/>
      <c r="BQ28" s="464"/>
      <c r="BR28" s="464"/>
      <c r="BS28" s="464"/>
      <c r="BT28" s="464"/>
      <c r="BU28" s="465"/>
      <c r="BV28" s="463">
        <v>908630</v>
      </c>
      <c r="BW28" s="464"/>
      <c r="BX28" s="464"/>
      <c r="BY28" s="464"/>
      <c r="BZ28" s="464"/>
      <c r="CA28" s="464"/>
      <c r="CB28" s="464"/>
      <c r="CC28" s="465"/>
      <c r="CD28" s="199"/>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4"/>
      <c r="DK28" s="184"/>
      <c r="DL28" s="184"/>
      <c r="DM28" s="184"/>
      <c r="DN28" s="184"/>
      <c r="DO28" s="184"/>
    </row>
    <row r="29" spans="1:119" ht="18.75" customHeight="1" x14ac:dyDescent="0.15">
      <c r="A29" s="185"/>
      <c r="B29" s="500"/>
      <c r="C29" s="501"/>
      <c r="D29" s="502"/>
      <c r="E29" s="441" t="s">
        <v>187</v>
      </c>
      <c r="F29" s="442"/>
      <c r="G29" s="442"/>
      <c r="H29" s="442"/>
      <c r="I29" s="442"/>
      <c r="J29" s="442"/>
      <c r="K29" s="443"/>
      <c r="L29" s="444">
        <v>12</v>
      </c>
      <c r="M29" s="445"/>
      <c r="N29" s="445"/>
      <c r="O29" s="445"/>
      <c r="P29" s="446"/>
      <c r="Q29" s="444">
        <v>2950</v>
      </c>
      <c r="R29" s="445"/>
      <c r="S29" s="445"/>
      <c r="T29" s="445"/>
      <c r="U29" s="445"/>
      <c r="V29" s="446"/>
      <c r="W29" s="511"/>
      <c r="X29" s="512"/>
      <c r="Y29" s="513"/>
      <c r="Z29" s="441" t="s">
        <v>188</v>
      </c>
      <c r="AA29" s="442"/>
      <c r="AB29" s="442"/>
      <c r="AC29" s="442"/>
      <c r="AD29" s="442"/>
      <c r="AE29" s="442"/>
      <c r="AF29" s="442"/>
      <c r="AG29" s="443"/>
      <c r="AH29" s="444">
        <v>158</v>
      </c>
      <c r="AI29" s="445"/>
      <c r="AJ29" s="445"/>
      <c r="AK29" s="445"/>
      <c r="AL29" s="446"/>
      <c r="AM29" s="444">
        <v>485850</v>
      </c>
      <c r="AN29" s="445"/>
      <c r="AO29" s="445"/>
      <c r="AP29" s="445"/>
      <c r="AQ29" s="445"/>
      <c r="AR29" s="446"/>
      <c r="AS29" s="444">
        <v>3075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164096</v>
      </c>
      <c r="BO29" s="469"/>
      <c r="BP29" s="469"/>
      <c r="BQ29" s="469"/>
      <c r="BR29" s="469"/>
      <c r="BS29" s="469"/>
      <c r="BT29" s="469"/>
      <c r="BU29" s="470"/>
      <c r="BV29" s="468">
        <v>164096</v>
      </c>
      <c r="BW29" s="469"/>
      <c r="BX29" s="469"/>
      <c r="BY29" s="469"/>
      <c r="BZ29" s="469"/>
      <c r="CA29" s="469"/>
      <c r="CB29" s="469"/>
      <c r="CC29" s="470"/>
      <c r="CD29" s="201"/>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4"/>
      <c r="DK29" s="184"/>
      <c r="DL29" s="184"/>
      <c r="DM29" s="184"/>
      <c r="DN29" s="184"/>
      <c r="DO29" s="184"/>
    </row>
    <row r="30" spans="1:119" ht="18.75" customHeight="1" thickBot="1" x14ac:dyDescent="0.2">
      <c r="A30" s="185"/>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961259</v>
      </c>
      <c r="BO30" s="472"/>
      <c r="BP30" s="472"/>
      <c r="BQ30" s="472"/>
      <c r="BR30" s="472"/>
      <c r="BS30" s="472"/>
      <c r="BT30" s="472"/>
      <c r="BU30" s="473"/>
      <c r="BV30" s="471">
        <v>1186819</v>
      </c>
      <c r="BW30" s="472"/>
      <c r="BX30" s="472"/>
      <c r="BY30" s="472"/>
      <c r="BZ30" s="472"/>
      <c r="CA30" s="472"/>
      <c r="CB30" s="472"/>
      <c r="CC30" s="47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1" t="s">
        <v>197</v>
      </c>
      <c r="D33" s="431"/>
      <c r="E33" s="430" t="s">
        <v>198</v>
      </c>
      <c r="F33" s="430"/>
      <c r="G33" s="430"/>
      <c r="H33" s="430"/>
      <c r="I33" s="430"/>
      <c r="J33" s="430"/>
      <c r="K33" s="430"/>
      <c r="L33" s="430"/>
      <c r="M33" s="430"/>
      <c r="N33" s="430"/>
      <c r="O33" s="430"/>
      <c r="P33" s="430"/>
      <c r="Q33" s="430"/>
      <c r="R33" s="430"/>
      <c r="S33" s="430"/>
      <c r="T33" s="214"/>
      <c r="U33" s="431" t="s">
        <v>199</v>
      </c>
      <c r="V33" s="431"/>
      <c r="W33" s="430" t="s">
        <v>200</v>
      </c>
      <c r="X33" s="430"/>
      <c r="Y33" s="430"/>
      <c r="Z33" s="430"/>
      <c r="AA33" s="430"/>
      <c r="AB33" s="430"/>
      <c r="AC33" s="430"/>
      <c r="AD33" s="430"/>
      <c r="AE33" s="430"/>
      <c r="AF33" s="430"/>
      <c r="AG33" s="430"/>
      <c r="AH33" s="430"/>
      <c r="AI33" s="430"/>
      <c r="AJ33" s="430"/>
      <c r="AK33" s="430"/>
      <c r="AL33" s="214"/>
      <c r="AM33" s="431" t="s">
        <v>197</v>
      </c>
      <c r="AN33" s="431"/>
      <c r="AO33" s="430" t="s">
        <v>200</v>
      </c>
      <c r="AP33" s="430"/>
      <c r="AQ33" s="430"/>
      <c r="AR33" s="430"/>
      <c r="AS33" s="430"/>
      <c r="AT33" s="430"/>
      <c r="AU33" s="430"/>
      <c r="AV33" s="430"/>
      <c r="AW33" s="430"/>
      <c r="AX33" s="430"/>
      <c r="AY33" s="430"/>
      <c r="AZ33" s="430"/>
      <c r="BA33" s="430"/>
      <c r="BB33" s="430"/>
      <c r="BC33" s="430"/>
      <c r="BD33" s="215"/>
      <c r="BE33" s="430" t="s">
        <v>201</v>
      </c>
      <c r="BF33" s="430"/>
      <c r="BG33" s="430" t="s">
        <v>202</v>
      </c>
      <c r="BH33" s="430"/>
      <c r="BI33" s="430"/>
      <c r="BJ33" s="430"/>
      <c r="BK33" s="430"/>
      <c r="BL33" s="430"/>
      <c r="BM33" s="430"/>
      <c r="BN33" s="430"/>
      <c r="BO33" s="430"/>
      <c r="BP33" s="430"/>
      <c r="BQ33" s="430"/>
      <c r="BR33" s="430"/>
      <c r="BS33" s="430"/>
      <c r="BT33" s="430"/>
      <c r="BU33" s="430"/>
      <c r="BV33" s="215"/>
      <c r="BW33" s="431" t="s">
        <v>201</v>
      </c>
      <c r="BX33" s="431"/>
      <c r="BY33" s="430" t="s">
        <v>203</v>
      </c>
      <c r="BZ33" s="430"/>
      <c r="CA33" s="430"/>
      <c r="CB33" s="430"/>
      <c r="CC33" s="430"/>
      <c r="CD33" s="430"/>
      <c r="CE33" s="430"/>
      <c r="CF33" s="430"/>
      <c r="CG33" s="430"/>
      <c r="CH33" s="430"/>
      <c r="CI33" s="430"/>
      <c r="CJ33" s="430"/>
      <c r="CK33" s="430"/>
      <c r="CL33" s="430"/>
      <c r="CM33" s="430"/>
      <c r="CN33" s="214"/>
      <c r="CO33" s="431" t="s">
        <v>199</v>
      </c>
      <c r="CP33" s="431"/>
      <c r="CQ33" s="430" t="s">
        <v>204</v>
      </c>
      <c r="CR33" s="430"/>
      <c r="CS33" s="430"/>
      <c r="CT33" s="430"/>
      <c r="CU33" s="430"/>
      <c r="CV33" s="430"/>
      <c r="CW33" s="430"/>
      <c r="CX33" s="430"/>
      <c r="CY33" s="430"/>
      <c r="CZ33" s="430"/>
      <c r="DA33" s="430"/>
      <c r="DB33" s="430"/>
      <c r="DC33" s="430"/>
      <c r="DD33" s="430"/>
      <c r="DE33" s="430"/>
      <c r="DF33" s="214"/>
      <c r="DG33" s="429" t="s">
        <v>205</v>
      </c>
      <c r="DH33" s="429"/>
      <c r="DI33" s="216"/>
      <c r="DJ33" s="184"/>
      <c r="DK33" s="184"/>
      <c r="DL33" s="184"/>
      <c r="DM33" s="184"/>
      <c r="DN33" s="184"/>
      <c r="DO33" s="184"/>
    </row>
    <row r="34" spans="1:119" ht="32.25" customHeight="1" x14ac:dyDescent="0.15">
      <c r="A34" s="185"/>
      <c r="B34" s="211"/>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2"/>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2"/>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2"/>
      <c r="BE34" s="427">
        <f>IF(BG34="","",MAX(C34:D43,U34:V43,AM34:AN43)+1)</f>
        <v>7</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2"/>
      <c r="BW34" s="427">
        <f>IF(BY34="","",MAX(C34:D43,U34:V43,AM34:AN43,BE34:BF43)+1)</f>
        <v>10</v>
      </c>
      <c r="BX34" s="427"/>
      <c r="BY34" s="426" t="str">
        <f>IF('各会計、関係団体の財政状況及び健全化判断比率'!B68="","",'各会計、関係団体の財政状況及び健全化判断比率'!B68)</f>
        <v>茨城県市町村総合事務組合　一般会計</v>
      </c>
      <c r="BZ34" s="426"/>
      <c r="CA34" s="426"/>
      <c r="CB34" s="426"/>
      <c r="CC34" s="426"/>
      <c r="CD34" s="426"/>
      <c r="CE34" s="426"/>
      <c r="CF34" s="426"/>
      <c r="CG34" s="426"/>
      <c r="CH34" s="426"/>
      <c r="CI34" s="426"/>
      <c r="CJ34" s="426"/>
      <c r="CK34" s="426"/>
      <c r="CL34" s="426"/>
      <c r="CM34" s="426"/>
      <c r="CN34" s="212"/>
      <c r="CO34" s="427">
        <f>IF(CQ34="","",MAX(C34:D43,U34:V43,AM34:AN43,BE34:BF43,BW34:BX43)+1)</f>
        <v>20</v>
      </c>
      <c r="CP34" s="427"/>
      <c r="CQ34" s="426" t="str">
        <f>IF('各会計、関係団体の財政状況及び健全化判断比率'!BS7="","",'各会計、関係団体の財政状況及び健全化判断比率'!BS7)</f>
        <v>八千代町ふるさと公社</v>
      </c>
      <c r="CR34" s="426"/>
      <c r="CS34" s="426"/>
      <c r="CT34" s="426"/>
      <c r="CU34" s="426"/>
      <c r="CV34" s="426"/>
      <c r="CW34" s="426"/>
      <c r="CX34" s="426"/>
      <c r="CY34" s="426"/>
      <c r="CZ34" s="426"/>
      <c r="DA34" s="426"/>
      <c r="DB34" s="426"/>
      <c r="DC34" s="426"/>
      <c r="DD34" s="426"/>
      <c r="DE34" s="426"/>
      <c r="DF34" s="209"/>
      <c r="DG34" s="428" t="str">
        <f>IF('各会計、関係団体の財政状況及び健全化判断比率'!BR7="","",'各会計、関係団体の財政状況及び健全化判断比率'!BR7)</f>
        <v/>
      </c>
      <c r="DH34" s="428"/>
      <c r="DI34" s="216"/>
      <c r="DJ34" s="184"/>
      <c r="DK34" s="184"/>
      <c r="DL34" s="184"/>
      <c r="DM34" s="184"/>
      <c r="DN34" s="184"/>
      <c r="DO34" s="184"/>
    </row>
    <row r="35" spans="1:119" ht="32.25" customHeight="1" x14ac:dyDescent="0.15">
      <c r="A35" s="185"/>
      <c r="B35" s="211"/>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2"/>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2"/>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2"/>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2"/>
      <c r="BW35" s="427">
        <f t="shared" ref="BW35:BW43" si="2">IF(BY35="","",BW34+1)</f>
        <v>11</v>
      </c>
      <c r="BX35" s="427"/>
      <c r="BY35" s="426" t="str">
        <f>IF('各会計、関係団体の財政状況及び健全化判断比率'!B69="","",'各会計、関係団体の財政状況及び健全化判断比率'!B69)</f>
        <v>茨城県市町村総合事務組合　県民交通災害共済事業特別会計</v>
      </c>
      <c r="BZ35" s="426"/>
      <c r="CA35" s="426"/>
      <c r="CB35" s="426"/>
      <c r="CC35" s="426"/>
      <c r="CD35" s="426"/>
      <c r="CE35" s="426"/>
      <c r="CF35" s="426"/>
      <c r="CG35" s="426"/>
      <c r="CH35" s="426"/>
      <c r="CI35" s="426"/>
      <c r="CJ35" s="426"/>
      <c r="CK35" s="426"/>
      <c r="CL35" s="426"/>
      <c r="CM35" s="426"/>
      <c r="CN35" s="212"/>
      <c r="CO35" s="427">
        <f t="shared" ref="CO35:CO43" si="3">IF(CQ35="","",CO34+1)</f>
        <v>21</v>
      </c>
      <c r="CP35" s="427"/>
      <c r="CQ35" s="426" t="str">
        <f>IF('各会計、関係団体の財政状況及び健全化判断比率'!BS8="","",'各会計、関係団体の財政状況及び健全化判断比率'!BS8)</f>
        <v>八千代町土地開発公社</v>
      </c>
      <c r="CR35" s="426"/>
      <c r="CS35" s="426"/>
      <c r="CT35" s="426"/>
      <c r="CU35" s="426"/>
      <c r="CV35" s="426"/>
      <c r="CW35" s="426"/>
      <c r="CX35" s="426"/>
      <c r="CY35" s="426"/>
      <c r="CZ35" s="426"/>
      <c r="DA35" s="426"/>
      <c r="DB35" s="426"/>
      <c r="DC35" s="426"/>
      <c r="DD35" s="426"/>
      <c r="DE35" s="426"/>
      <c r="DF35" s="209"/>
      <c r="DG35" s="428" t="str">
        <f>IF('各会計、関係団体の財政状況及び健全化判断比率'!BR8="","",'各会計、関係団体の財政状況及び健全化判断比率'!BR8)</f>
        <v/>
      </c>
      <c r="DH35" s="428"/>
      <c r="DI35" s="216"/>
      <c r="DJ35" s="184"/>
      <c r="DK35" s="184"/>
      <c r="DL35" s="184"/>
      <c r="DM35" s="184"/>
      <c r="DN35" s="184"/>
      <c r="DO35" s="184"/>
    </row>
    <row r="36" spans="1:119" ht="32.25" customHeight="1" x14ac:dyDescent="0.15">
      <c r="A36" s="185"/>
      <c r="B36" s="211"/>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2"/>
      <c r="U36" s="427">
        <f t="shared" ref="U36:U43" si="4">IF(W36="","",U35+1)</f>
        <v>4</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2"/>
      <c r="AM36" s="427" t="str">
        <f t="shared" si="0"/>
        <v/>
      </c>
      <c r="AN36" s="427"/>
      <c r="AO36" s="426"/>
      <c r="AP36" s="426"/>
      <c r="AQ36" s="426"/>
      <c r="AR36" s="426"/>
      <c r="AS36" s="426"/>
      <c r="AT36" s="426"/>
      <c r="AU36" s="426"/>
      <c r="AV36" s="426"/>
      <c r="AW36" s="426"/>
      <c r="AX36" s="426"/>
      <c r="AY36" s="426"/>
      <c r="AZ36" s="426"/>
      <c r="BA36" s="426"/>
      <c r="BB36" s="426"/>
      <c r="BC36" s="426"/>
      <c r="BD36" s="212"/>
      <c r="BE36" s="427">
        <f t="shared" si="1"/>
        <v>9</v>
      </c>
      <c r="BF36" s="427"/>
      <c r="BG36" s="426" t="str">
        <f>IF('各会計、関係団体の財政状況及び健全化判断比率'!B35="","",'各会計、関係団体の財政状況及び健全化判断比率'!B35)</f>
        <v>中央土地区画整理事業特別会計</v>
      </c>
      <c r="BH36" s="426"/>
      <c r="BI36" s="426"/>
      <c r="BJ36" s="426"/>
      <c r="BK36" s="426"/>
      <c r="BL36" s="426"/>
      <c r="BM36" s="426"/>
      <c r="BN36" s="426"/>
      <c r="BO36" s="426"/>
      <c r="BP36" s="426"/>
      <c r="BQ36" s="426"/>
      <c r="BR36" s="426"/>
      <c r="BS36" s="426"/>
      <c r="BT36" s="426"/>
      <c r="BU36" s="426"/>
      <c r="BV36" s="212"/>
      <c r="BW36" s="427">
        <f t="shared" si="2"/>
        <v>12</v>
      </c>
      <c r="BX36" s="427"/>
      <c r="BY36" s="426" t="str">
        <f>IF('各会計、関係団体の財政状況及び健全化判断比率'!B70="","",'各会計、関係団体の財政状況及び健全化判断比率'!B70)</f>
        <v>茨城租税債権管理機構</v>
      </c>
      <c r="BZ36" s="426"/>
      <c r="CA36" s="426"/>
      <c r="CB36" s="426"/>
      <c r="CC36" s="426"/>
      <c r="CD36" s="426"/>
      <c r="CE36" s="426"/>
      <c r="CF36" s="426"/>
      <c r="CG36" s="426"/>
      <c r="CH36" s="426"/>
      <c r="CI36" s="426"/>
      <c r="CJ36" s="426"/>
      <c r="CK36" s="426"/>
      <c r="CL36" s="426"/>
      <c r="CM36" s="426"/>
      <c r="CN36" s="212"/>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9"/>
      <c r="DG36" s="428" t="str">
        <f>IF('各会計、関係団体の財政状況及び健全化判断比率'!BR9="","",'各会計、関係団体の財政状況及び健全化判断比率'!BR9)</f>
        <v/>
      </c>
      <c r="DH36" s="428"/>
      <c r="DI36" s="216"/>
      <c r="DJ36" s="184"/>
      <c r="DK36" s="184"/>
      <c r="DL36" s="184"/>
      <c r="DM36" s="184"/>
      <c r="DN36" s="184"/>
      <c r="DO36" s="184"/>
    </row>
    <row r="37" spans="1:119" ht="32.25" customHeight="1" x14ac:dyDescent="0.15">
      <c r="A37" s="185"/>
      <c r="B37" s="211"/>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2"/>
      <c r="U37" s="427">
        <f t="shared" si="4"/>
        <v>5</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2"/>
      <c r="AM37" s="427" t="str">
        <f t="shared" si="0"/>
        <v/>
      </c>
      <c r="AN37" s="427"/>
      <c r="AO37" s="426"/>
      <c r="AP37" s="426"/>
      <c r="AQ37" s="426"/>
      <c r="AR37" s="426"/>
      <c r="AS37" s="426"/>
      <c r="AT37" s="426"/>
      <c r="AU37" s="426"/>
      <c r="AV37" s="426"/>
      <c r="AW37" s="426"/>
      <c r="AX37" s="426"/>
      <c r="AY37" s="426"/>
      <c r="AZ37" s="426"/>
      <c r="BA37" s="426"/>
      <c r="BB37" s="426"/>
      <c r="BC37" s="426"/>
      <c r="BD37" s="212"/>
      <c r="BE37" s="427" t="str">
        <f t="shared" si="1"/>
        <v/>
      </c>
      <c r="BF37" s="427"/>
      <c r="BG37" s="426"/>
      <c r="BH37" s="426"/>
      <c r="BI37" s="426"/>
      <c r="BJ37" s="426"/>
      <c r="BK37" s="426"/>
      <c r="BL37" s="426"/>
      <c r="BM37" s="426"/>
      <c r="BN37" s="426"/>
      <c r="BO37" s="426"/>
      <c r="BP37" s="426"/>
      <c r="BQ37" s="426"/>
      <c r="BR37" s="426"/>
      <c r="BS37" s="426"/>
      <c r="BT37" s="426"/>
      <c r="BU37" s="426"/>
      <c r="BV37" s="212"/>
      <c r="BW37" s="427">
        <f t="shared" si="2"/>
        <v>13</v>
      </c>
      <c r="BX37" s="427"/>
      <c r="BY37" s="426" t="str">
        <f>IF('各会計、関係団体の財政状況及び健全化判断比率'!B71="","",'各会計、関係団体の財政状況及び健全化判断比率'!B71)</f>
        <v>茨城県後期高齢者医療広域連合　一般会計</v>
      </c>
      <c r="BZ37" s="426"/>
      <c r="CA37" s="426"/>
      <c r="CB37" s="426"/>
      <c r="CC37" s="426"/>
      <c r="CD37" s="426"/>
      <c r="CE37" s="426"/>
      <c r="CF37" s="426"/>
      <c r="CG37" s="426"/>
      <c r="CH37" s="426"/>
      <c r="CI37" s="426"/>
      <c r="CJ37" s="426"/>
      <c r="CK37" s="426"/>
      <c r="CL37" s="426"/>
      <c r="CM37" s="426"/>
      <c r="CN37" s="212"/>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9"/>
      <c r="DG37" s="428" t="str">
        <f>IF('各会計、関係団体の財政状況及び健全化判断比率'!BR10="","",'各会計、関係団体の財政状況及び健全化判断比率'!BR10)</f>
        <v/>
      </c>
      <c r="DH37" s="428"/>
      <c r="DI37" s="216"/>
      <c r="DJ37" s="184"/>
      <c r="DK37" s="184"/>
      <c r="DL37" s="184"/>
      <c r="DM37" s="184"/>
      <c r="DN37" s="184"/>
      <c r="DO37" s="184"/>
    </row>
    <row r="38" spans="1:119" ht="32.25" customHeight="1" x14ac:dyDescent="0.15">
      <c r="A38" s="185"/>
      <c r="B38" s="211"/>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2"/>
      <c r="U38" s="427" t="str">
        <f t="shared" si="4"/>
        <v/>
      </c>
      <c r="V38" s="427"/>
      <c r="W38" s="426"/>
      <c r="X38" s="426"/>
      <c r="Y38" s="426"/>
      <c r="Z38" s="426"/>
      <c r="AA38" s="426"/>
      <c r="AB38" s="426"/>
      <c r="AC38" s="426"/>
      <c r="AD38" s="426"/>
      <c r="AE38" s="426"/>
      <c r="AF38" s="426"/>
      <c r="AG38" s="426"/>
      <c r="AH38" s="426"/>
      <c r="AI38" s="426"/>
      <c r="AJ38" s="426"/>
      <c r="AK38" s="426"/>
      <c r="AL38" s="212"/>
      <c r="AM38" s="427" t="str">
        <f t="shared" si="0"/>
        <v/>
      </c>
      <c r="AN38" s="427"/>
      <c r="AO38" s="426"/>
      <c r="AP38" s="426"/>
      <c r="AQ38" s="426"/>
      <c r="AR38" s="426"/>
      <c r="AS38" s="426"/>
      <c r="AT38" s="426"/>
      <c r="AU38" s="426"/>
      <c r="AV38" s="426"/>
      <c r="AW38" s="426"/>
      <c r="AX38" s="426"/>
      <c r="AY38" s="426"/>
      <c r="AZ38" s="426"/>
      <c r="BA38" s="426"/>
      <c r="BB38" s="426"/>
      <c r="BC38" s="426"/>
      <c r="BD38" s="212"/>
      <c r="BE38" s="427" t="str">
        <f t="shared" si="1"/>
        <v/>
      </c>
      <c r="BF38" s="427"/>
      <c r="BG38" s="426"/>
      <c r="BH38" s="426"/>
      <c r="BI38" s="426"/>
      <c r="BJ38" s="426"/>
      <c r="BK38" s="426"/>
      <c r="BL38" s="426"/>
      <c r="BM38" s="426"/>
      <c r="BN38" s="426"/>
      <c r="BO38" s="426"/>
      <c r="BP38" s="426"/>
      <c r="BQ38" s="426"/>
      <c r="BR38" s="426"/>
      <c r="BS38" s="426"/>
      <c r="BT38" s="426"/>
      <c r="BU38" s="426"/>
      <c r="BV38" s="212"/>
      <c r="BW38" s="427">
        <f t="shared" si="2"/>
        <v>14</v>
      </c>
      <c r="BX38" s="427"/>
      <c r="BY38" s="426" t="str">
        <f>IF('各会計、関係団体の財政状況及び健全化判断比率'!B72="","",'各会計、関係団体の財政状況及び健全化判断比率'!B72)</f>
        <v>茨城県後期高齢者医療広域連合　後期高齢医療特別会計</v>
      </c>
      <c r="BZ38" s="426"/>
      <c r="CA38" s="426"/>
      <c r="CB38" s="426"/>
      <c r="CC38" s="426"/>
      <c r="CD38" s="426"/>
      <c r="CE38" s="426"/>
      <c r="CF38" s="426"/>
      <c r="CG38" s="426"/>
      <c r="CH38" s="426"/>
      <c r="CI38" s="426"/>
      <c r="CJ38" s="426"/>
      <c r="CK38" s="426"/>
      <c r="CL38" s="426"/>
      <c r="CM38" s="426"/>
      <c r="CN38" s="212"/>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9"/>
      <c r="DG38" s="428" t="str">
        <f>IF('各会計、関係団体の財政状況及び健全化判断比率'!BR11="","",'各会計、関係団体の財政状況及び健全化判断比率'!BR11)</f>
        <v/>
      </c>
      <c r="DH38" s="428"/>
      <c r="DI38" s="216"/>
      <c r="DJ38" s="184"/>
      <c r="DK38" s="184"/>
      <c r="DL38" s="184"/>
      <c r="DM38" s="184"/>
      <c r="DN38" s="184"/>
      <c r="DO38" s="184"/>
    </row>
    <row r="39" spans="1:119" ht="32.25" customHeight="1" x14ac:dyDescent="0.15">
      <c r="A39" s="185"/>
      <c r="B39" s="211"/>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2"/>
      <c r="U39" s="427" t="str">
        <f t="shared" si="4"/>
        <v/>
      </c>
      <c r="V39" s="427"/>
      <c r="W39" s="426"/>
      <c r="X39" s="426"/>
      <c r="Y39" s="426"/>
      <c r="Z39" s="426"/>
      <c r="AA39" s="426"/>
      <c r="AB39" s="426"/>
      <c r="AC39" s="426"/>
      <c r="AD39" s="426"/>
      <c r="AE39" s="426"/>
      <c r="AF39" s="426"/>
      <c r="AG39" s="426"/>
      <c r="AH39" s="426"/>
      <c r="AI39" s="426"/>
      <c r="AJ39" s="426"/>
      <c r="AK39" s="426"/>
      <c r="AL39" s="212"/>
      <c r="AM39" s="427" t="str">
        <f t="shared" si="0"/>
        <v/>
      </c>
      <c r="AN39" s="427"/>
      <c r="AO39" s="426"/>
      <c r="AP39" s="426"/>
      <c r="AQ39" s="426"/>
      <c r="AR39" s="426"/>
      <c r="AS39" s="426"/>
      <c r="AT39" s="426"/>
      <c r="AU39" s="426"/>
      <c r="AV39" s="426"/>
      <c r="AW39" s="426"/>
      <c r="AX39" s="426"/>
      <c r="AY39" s="426"/>
      <c r="AZ39" s="426"/>
      <c r="BA39" s="426"/>
      <c r="BB39" s="426"/>
      <c r="BC39" s="426"/>
      <c r="BD39" s="212"/>
      <c r="BE39" s="427" t="str">
        <f t="shared" si="1"/>
        <v/>
      </c>
      <c r="BF39" s="427"/>
      <c r="BG39" s="426"/>
      <c r="BH39" s="426"/>
      <c r="BI39" s="426"/>
      <c r="BJ39" s="426"/>
      <c r="BK39" s="426"/>
      <c r="BL39" s="426"/>
      <c r="BM39" s="426"/>
      <c r="BN39" s="426"/>
      <c r="BO39" s="426"/>
      <c r="BP39" s="426"/>
      <c r="BQ39" s="426"/>
      <c r="BR39" s="426"/>
      <c r="BS39" s="426"/>
      <c r="BT39" s="426"/>
      <c r="BU39" s="426"/>
      <c r="BV39" s="212"/>
      <c r="BW39" s="427">
        <f t="shared" si="2"/>
        <v>15</v>
      </c>
      <c r="BX39" s="427"/>
      <c r="BY39" s="426" t="str">
        <f>IF('各会計、関係団体の財政状況及び健全化判断比率'!B73="","",'各会計、関係団体の財政状況及び健全化判断比率'!B73)</f>
        <v>茨城西南地方広域市町村圏事務組合　一般会計</v>
      </c>
      <c r="BZ39" s="426"/>
      <c r="CA39" s="426"/>
      <c r="CB39" s="426"/>
      <c r="CC39" s="426"/>
      <c r="CD39" s="426"/>
      <c r="CE39" s="426"/>
      <c r="CF39" s="426"/>
      <c r="CG39" s="426"/>
      <c r="CH39" s="426"/>
      <c r="CI39" s="426"/>
      <c r="CJ39" s="426"/>
      <c r="CK39" s="426"/>
      <c r="CL39" s="426"/>
      <c r="CM39" s="426"/>
      <c r="CN39" s="212"/>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9"/>
      <c r="DG39" s="428" t="str">
        <f>IF('各会計、関係団体の財政状況及び健全化判断比率'!BR12="","",'各会計、関係団体の財政状況及び健全化判断比率'!BR12)</f>
        <v/>
      </c>
      <c r="DH39" s="428"/>
      <c r="DI39" s="216"/>
      <c r="DJ39" s="184"/>
      <c r="DK39" s="184"/>
      <c r="DL39" s="184"/>
      <c r="DM39" s="184"/>
      <c r="DN39" s="184"/>
      <c r="DO39" s="184"/>
    </row>
    <row r="40" spans="1:119" ht="32.25" customHeight="1" x14ac:dyDescent="0.15">
      <c r="A40" s="185"/>
      <c r="B40" s="211"/>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2"/>
      <c r="U40" s="427" t="str">
        <f t="shared" si="4"/>
        <v/>
      </c>
      <c r="V40" s="427"/>
      <c r="W40" s="426"/>
      <c r="X40" s="426"/>
      <c r="Y40" s="426"/>
      <c r="Z40" s="426"/>
      <c r="AA40" s="426"/>
      <c r="AB40" s="426"/>
      <c r="AC40" s="426"/>
      <c r="AD40" s="426"/>
      <c r="AE40" s="426"/>
      <c r="AF40" s="426"/>
      <c r="AG40" s="426"/>
      <c r="AH40" s="426"/>
      <c r="AI40" s="426"/>
      <c r="AJ40" s="426"/>
      <c r="AK40" s="426"/>
      <c r="AL40" s="212"/>
      <c r="AM40" s="427" t="str">
        <f t="shared" si="0"/>
        <v/>
      </c>
      <c r="AN40" s="427"/>
      <c r="AO40" s="426"/>
      <c r="AP40" s="426"/>
      <c r="AQ40" s="426"/>
      <c r="AR40" s="426"/>
      <c r="AS40" s="426"/>
      <c r="AT40" s="426"/>
      <c r="AU40" s="426"/>
      <c r="AV40" s="426"/>
      <c r="AW40" s="426"/>
      <c r="AX40" s="426"/>
      <c r="AY40" s="426"/>
      <c r="AZ40" s="426"/>
      <c r="BA40" s="426"/>
      <c r="BB40" s="426"/>
      <c r="BC40" s="426"/>
      <c r="BD40" s="212"/>
      <c r="BE40" s="427" t="str">
        <f t="shared" si="1"/>
        <v/>
      </c>
      <c r="BF40" s="427"/>
      <c r="BG40" s="426"/>
      <c r="BH40" s="426"/>
      <c r="BI40" s="426"/>
      <c r="BJ40" s="426"/>
      <c r="BK40" s="426"/>
      <c r="BL40" s="426"/>
      <c r="BM40" s="426"/>
      <c r="BN40" s="426"/>
      <c r="BO40" s="426"/>
      <c r="BP40" s="426"/>
      <c r="BQ40" s="426"/>
      <c r="BR40" s="426"/>
      <c r="BS40" s="426"/>
      <c r="BT40" s="426"/>
      <c r="BU40" s="426"/>
      <c r="BV40" s="212"/>
      <c r="BW40" s="427">
        <f t="shared" si="2"/>
        <v>16</v>
      </c>
      <c r="BX40" s="427"/>
      <c r="BY40" s="426" t="str">
        <f>IF('各会計、関係団体の財政状況及び健全化判断比率'!B74="","",'各会計、関係団体の財政状況及び健全化判断比率'!B74)</f>
        <v>茨城西南地方広域市町村圏事務組合　利根老人ホーム事業特別会計</v>
      </c>
      <c r="BZ40" s="426"/>
      <c r="CA40" s="426"/>
      <c r="CB40" s="426"/>
      <c r="CC40" s="426"/>
      <c r="CD40" s="426"/>
      <c r="CE40" s="426"/>
      <c r="CF40" s="426"/>
      <c r="CG40" s="426"/>
      <c r="CH40" s="426"/>
      <c r="CI40" s="426"/>
      <c r="CJ40" s="426"/>
      <c r="CK40" s="426"/>
      <c r="CL40" s="426"/>
      <c r="CM40" s="426"/>
      <c r="CN40" s="212"/>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9"/>
      <c r="DG40" s="428" t="str">
        <f>IF('各会計、関係団体の財政状況及び健全化判断比率'!BR13="","",'各会計、関係団体の財政状況及び健全化判断比率'!BR13)</f>
        <v/>
      </c>
      <c r="DH40" s="428"/>
      <c r="DI40" s="216"/>
      <c r="DJ40" s="184"/>
      <c r="DK40" s="184"/>
      <c r="DL40" s="184"/>
      <c r="DM40" s="184"/>
      <c r="DN40" s="184"/>
      <c r="DO40" s="184"/>
    </row>
    <row r="41" spans="1:119" ht="32.25" customHeight="1" x14ac:dyDescent="0.15">
      <c r="A41" s="185"/>
      <c r="B41" s="211"/>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2"/>
      <c r="U41" s="427" t="str">
        <f t="shared" si="4"/>
        <v/>
      </c>
      <c r="V41" s="427"/>
      <c r="W41" s="426"/>
      <c r="X41" s="426"/>
      <c r="Y41" s="426"/>
      <c r="Z41" s="426"/>
      <c r="AA41" s="426"/>
      <c r="AB41" s="426"/>
      <c r="AC41" s="426"/>
      <c r="AD41" s="426"/>
      <c r="AE41" s="426"/>
      <c r="AF41" s="426"/>
      <c r="AG41" s="426"/>
      <c r="AH41" s="426"/>
      <c r="AI41" s="426"/>
      <c r="AJ41" s="426"/>
      <c r="AK41" s="426"/>
      <c r="AL41" s="212"/>
      <c r="AM41" s="427" t="str">
        <f t="shared" si="0"/>
        <v/>
      </c>
      <c r="AN41" s="427"/>
      <c r="AO41" s="426"/>
      <c r="AP41" s="426"/>
      <c r="AQ41" s="426"/>
      <c r="AR41" s="426"/>
      <c r="AS41" s="426"/>
      <c r="AT41" s="426"/>
      <c r="AU41" s="426"/>
      <c r="AV41" s="426"/>
      <c r="AW41" s="426"/>
      <c r="AX41" s="426"/>
      <c r="AY41" s="426"/>
      <c r="AZ41" s="426"/>
      <c r="BA41" s="426"/>
      <c r="BB41" s="426"/>
      <c r="BC41" s="426"/>
      <c r="BD41" s="212"/>
      <c r="BE41" s="427" t="str">
        <f t="shared" si="1"/>
        <v/>
      </c>
      <c r="BF41" s="427"/>
      <c r="BG41" s="426"/>
      <c r="BH41" s="426"/>
      <c r="BI41" s="426"/>
      <c r="BJ41" s="426"/>
      <c r="BK41" s="426"/>
      <c r="BL41" s="426"/>
      <c r="BM41" s="426"/>
      <c r="BN41" s="426"/>
      <c r="BO41" s="426"/>
      <c r="BP41" s="426"/>
      <c r="BQ41" s="426"/>
      <c r="BR41" s="426"/>
      <c r="BS41" s="426"/>
      <c r="BT41" s="426"/>
      <c r="BU41" s="426"/>
      <c r="BV41" s="212"/>
      <c r="BW41" s="427">
        <f t="shared" si="2"/>
        <v>17</v>
      </c>
      <c r="BX41" s="427"/>
      <c r="BY41" s="426" t="str">
        <f>IF('各会計、関係団体の財政状況及び健全化判断比率'!B75="","",'各会計、関係団体の財政状況及び健全化判断比率'!B75)</f>
        <v>茨城西南地方広域市町村圏事務組合　特殊湛水防除事業特別会計</v>
      </c>
      <c r="BZ41" s="426"/>
      <c r="CA41" s="426"/>
      <c r="CB41" s="426"/>
      <c r="CC41" s="426"/>
      <c r="CD41" s="426"/>
      <c r="CE41" s="426"/>
      <c r="CF41" s="426"/>
      <c r="CG41" s="426"/>
      <c r="CH41" s="426"/>
      <c r="CI41" s="426"/>
      <c r="CJ41" s="426"/>
      <c r="CK41" s="426"/>
      <c r="CL41" s="426"/>
      <c r="CM41" s="426"/>
      <c r="CN41" s="212"/>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9"/>
      <c r="DG41" s="428" t="str">
        <f>IF('各会計、関係団体の財政状況及び健全化判断比率'!BR14="","",'各会計、関係団体の財政状況及び健全化判断比率'!BR14)</f>
        <v/>
      </c>
      <c r="DH41" s="428"/>
      <c r="DI41" s="216"/>
      <c r="DJ41" s="184"/>
      <c r="DK41" s="184"/>
      <c r="DL41" s="184"/>
      <c r="DM41" s="184"/>
      <c r="DN41" s="184"/>
      <c r="DO41" s="184"/>
    </row>
    <row r="42" spans="1:119" ht="32.25" customHeight="1" x14ac:dyDescent="0.15">
      <c r="A42" s="184"/>
      <c r="B42" s="211"/>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2"/>
      <c r="U42" s="427" t="str">
        <f t="shared" si="4"/>
        <v/>
      </c>
      <c r="V42" s="427"/>
      <c r="W42" s="426"/>
      <c r="X42" s="426"/>
      <c r="Y42" s="426"/>
      <c r="Z42" s="426"/>
      <c r="AA42" s="426"/>
      <c r="AB42" s="426"/>
      <c r="AC42" s="426"/>
      <c r="AD42" s="426"/>
      <c r="AE42" s="426"/>
      <c r="AF42" s="426"/>
      <c r="AG42" s="426"/>
      <c r="AH42" s="426"/>
      <c r="AI42" s="426"/>
      <c r="AJ42" s="426"/>
      <c r="AK42" s="426"/>
      <c r="AL42" s="212"/>
      <c r="AM42" s="427" t="str">
        <f t="shared" si="0"/>
        <v/>
      </c>
      <c r="AN42" s="427"/>
      <c r="AO42" s="426"/>
      <c r="AP42" s="426"/>
      <c r="AQ42" s="426"/>
      <c r="AR42" s="426"/>
      <c r="AS42" s="426"/>
      <c r="AT42" s="426"/>
      <c r="AU42" s="426"/>
      <c r="AV42" s="426"/>
      <c r="AW42" s="426"/>
      <c r="AX42" s="426"/>
      <c r="AY42" s="426"/>
      <c r="AZ42" s="426"/>
      <c r="BA42" s="426"/>
      <c r="BB42" s="426"/>
      <c r="BC42" s="426"/>
      <c r="BD42" s="212"/>
      <c r="BE42" s="427" t="str">
        <f t="shared" si="1"/>
        <v/>
      </c>
      <c r="BF42" s="427"/>
      <c r="BG42" s="426"/>
      <c r="BH42" s="426"/>
      <c r="BI42" s="426"/>
      <c r="BJ42" s="426"/>
      <c r="BK42" s="426"/>
      <c r="BL42" s="426"/>
      <c r="BM42" s="426"/>
      <c r="BN42" s="426"/>
      <c r="BO42" s="426"/>
      <c r="BP42" s="426"/>
      <c r="BQ42" s="426"/>
      <c r="BR42" s="426"/>
      <c r="BS42" s="426"/>
      <c r="BT42" s="426"/>
      <c r="BU42" s="426"/>
      <c r="BV42" s="212"/>
      <c r="BW42" s="427">
        <f t="shared" si="2"/>
        <v>18</v>
      </c>
      <c r="BX42" s="427"/>
      <c r="BY42" s="426" t="str">
        <f>IF('各会計、関係団体の財政状況及び健全化判断比率'!B76="","",'各会計、関係団体の財政状況及び健全化判断比率'!B76)</f>
        <v>下妻地方広域事務組合　一般会計</v>
      </c>
      <c r="BZ42" s="426"/>
      <c r="CA42" s="426"/>
      <c r="CB42" s="426"/>
      <c r="CC42" s="426"/>
      <c r="CD42" s="426"/>
      <c r="CE42" s="426"/>
      <c r="CF42" s="426"/>
      <c r="CG42" s="426"/>
      <c r="CH42" s="426"/>
      <c r="CI42" s="426"/>
      <c r="CJ42" s="426"/>
      <c r="CK42" s="426"/>
      <c r="CL42" s="426"/>
      <c r="CM42" s="426"/>
      <c r="CN42" s="212"/>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9"/>
      <c r="DG42" s="428" t="str">
        <f>IF('各会計、関係団体の財政状況及び健全化判断比率'!BR15="","",'各会計、関係団体の財政状況及び健全化判断比率'!BR15)</f>
        <v/>
      </c>
      <c r="DH42" s="428"/>
      <c r="DI42" s="216"/>
      <c r="DJ42" s="184"/>
      <c r="DK42" s="184"/>
      <c r="DL42" s="184"/>
      <c r="DM42" s="184"/>
      <c r="DN42" s="184"/>
      <c r="DO42" s="184"/>
    </row>
    <row r="43" spans="1:119" ht="32.25" customHeight="1" x14ac:dyDescent="0.15">
      <c r="A43" s="184"/>
      <c r="B43" s="211"/>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2"/>
      <c r="U43" s="427" t="str">
        <f t="shared" si="4"/>
        <v/>
      </c>
      <c r="V43" s="427"/>
      <c r="W43" s="426"/>
      <c r="X43" s="426"/>
      <c r="Y43" s="426"/>
      <c r="Z43" s="426"/>
      <c r="AA43" s="426"/>
      <c r="AB43" s="426"/>
      <c r="AC43" s="426"/>
      <c r="AD43" s="426"/>
      <c r="AE43" s="426"/>
      <c r="AF43" s="426"/>
      <c r="AG43" s="426"/>
      <c r="AH43" s="426"/>
      <c r="AI43" s="426"/>
      <c r="AJ43" s="426"/>
      <c r="AK43" s="426"/>
      <c r="AL43" s="212"/>
      <c r="AM43" s="427" t="str">
        <f t="shared" si="0"/>
        <v/>
      </c>
      <c r="AN43" s="427"/>
      <c r="AO43" s="426"/>
      <c r="AP43" s="426"/>
      <c r="AQ43" s="426"/>
      <c r="AR43" s="426"/>
      <c r="AS43" s="426"/>
      <c r="AT43" s="426"/>
      <c r="AU43" s="426"/>
      <c r="AV43" s="426"/>
      <c r="AW43" s="426"/>
      <c r="AX43" s="426"/>
      <c r="AY43" s="426"/>
      <c r="AZ43" s="426"/>
      <c r="BA43" s="426"/>
      <c r="BB43" s="426"/>
      <c r="BC43" s="426"/>
      <c r="BD43" s="212"/>
      <c r="BE43" s="427" t="str">
        <f t="shared" si="1"/>
        <v/>
      </c>
      <c r="BF43" s="427"/>
      <c r="BG43" s="426"/>
      <c r="BH43" s="426"/>
      <c r="BI43" s="426"/>
      <c r="BJ43" s="426"/>
      <c r="BK43" s="426"/>
      <c r="BL43" s="426"/>
      <c r="BM43" s="426"/>
      <c r="BN43" s="426"/>
      <c r="BO43" s="426"/>
      <c r="BP43" s="426"/>
      <c r="BQ43" s="426"/>
      <c r="BR43" s="426"/>
      <c r="BS43" s="426"/>
      <c r="BT43" s="426"/>
      <c r="BU43" s="426"/>
      <c r="BV43" s="212"/>
      <c r="BW43" s="427">
        <f t="shared" si="2"/>
        <v>19</v>
      </c>
      <c r="BX43" s="427"/>
      <c r="BY43" s="426" t="str">
        <f>IF('各会計、関係団体の財政状況及び健全化判断比率'!B77="","",'各会計、関係団体の財政状況及び健全化判断比率'!B77)</f>
        <v>下妻地方広域事務組合　フィットネスパーク・きぬ特別会計</v>
      </c>
      <c r="BZ43" s="426"/>
      <c r="CA43" s="426"/>
      <c r="CB43" s="426"/>
      <c r="CC43" s="426"/>
      <c r="CD43" s="426"/>
      <c r="CE43" s="426"/>
      <c r="CF43" s="426"/>
      <c r="CG43" s="426"/>
      <c r="CH43" s="426"/>
      <c r="CI43" s="426"/>
      <c r="CJ43" s="426"/>
      <c r="CK43" s="426"/>
      <c r="CL43" s="426"/>
      <c r="CM43" s="426"/>
      <c r="CN43" s="212"/>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9"/>
      <c r="DG43" s="428" t="str">
        <f>IF('各会計、関係団体の財政状況及び健全化判断比率'!BR16="","",'各会計、関係団体の財政状況及び健全化判断比率'!BR16)</f>
        <v/>
      </c>
      <c r="DH43" s="42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1LJRXsY3CcIy9L76UZl0Wt9ylWQLMAJRnJRe3WhMCUiIaBjtnvIA2t7RDv7/tPA2ol7qVH/CuZKnZ2wQLQ7y9Q==" saltValue="55uMAL541tSyUZKyWrBy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562</v>
      </c>
      <c r="D34" s="1250"/>
      <c r="E34" s="1251"/>
      <c r="F34" s="32">
        <v>19.690000000000001</v>
      </c>
      <c r="G34" s="33">
        <v>23.04</v>
      </c>
      <c r="H34" s="33">
        <v>25.94</v>
      </c>
      <c r="I34" s="33">
        <v>28.99</v>
      </c>
      <c r="J34" s="34">
        <v>32.479999999999997</v>
      </c>
      <c r="K34" s="22"/>
      <c r="L34" s="22"/>
      <c r="M34" s="22"/>
      <c r="N34" s="22"/>
      <c r="O34" s="22"/>
      <c r="P34" s="22"/>
    </row>
    <row r="35" spans="1:16" ht="39" customHeight="1" x14ac:dyDescent="0.15">
      <c r="A35" s="22"/>
      <c r="B35" s="35"/>
      <c r="C35" s="1244" t="s">
        <v>563</v>
      </c>
      <c r="D35" s="1245"/>
      <c r="E35" s="1246"/>
      <c r="F35" s="36">
        <v>10.43</v>
      </c>
      <c r="G35" s="37">
        <v>9.11</v>
      </c>
      <c r="H35" s="37">
        <v>9.56</v>
      </c>
      <c r="I35" s="37">
        <v>8.5</v>
      </c>
      <c r="J35" s="38">
        <v>6.24</v>
      </c>
      <c r="K35" s="22"/>
      <c r="L35" s="22"/>
      <c r="M35" s="22"/>
      <c r="N35" s="22"/>
      <c r="O35" s="22"/>
      <c r="P35" s="22"/>
    </row>
    <row r="36" spans="1:16" ht="39" customHeight="1" x14ac:dyDescent="0.15">
      <c r="A36" s="22"/>
      <c r="B36" s="35"/>
      <c r="C36" s="1244" t="s">
        <v>564</v>
      </c>
      <c r="D36" s="1245"/>
      <c r="E36" s="1246"/>
      <c r="F36" s="36">
        <v>1.56</v>
      </c>
      <c r="G36" s="37">
        <v>2</v>
      </c>
      <c r="H36" s="37">
        <v>1.83</v>
      </c>
      <c r="I36" s="37">
        <v>1.64</v>
      </c>
      <c r="J36" s="38">
        <v>2.04</v>
      </c>
      <c r="K36" s="22"/>
      <c r="L36" s="22"/>
      <c r="M36" s="22"/>
      <c r="N36" s="22"/>
      <c r="O36" s="22"/>
      <c r="P36" s="22"/>
    </row>
    <row r="37" spans="1:16" ht="39" customHeight="1" x14ac:dyDescent="0.15">
      <c r="A37" s="22"/>
      <c r="B37" s="35"/>
      <c r="C37" s="1244" t="s">
        <v>565</v>
      </c>
      <c r="D37" s="1245"/>
      <c r="E37" s="1246"/>
      <c r="F37" s="36">
        <v>1.85</v>
      </c>
      <c r="G37" s="37">
        <v>3.97</v>
      </c>
      <c r="H37" s="37">
        <v>3.37</v>
      </c>
      <c r="I37" s="37">
        <v>1.07</v>
      </c>
      <c r="J37" s="38">
        <v>1.34</v>
      </c>
      <c r="K37" s="22"/>
      <c r="L37" s="22"/>
      <c r="M37" s="22"/>
      <c r="N37" s="22"/>
      <c r="O37" s="22"/>
      <c r="P37" s="22"/>
    </row>
    <row r="38" spans="1:16" ht="39" customHeight="1" x14ac:dyDescent="0.15">
      <c r="A38" s="22"/>
      <c r="B38" s="35"/>
      <c r="C38" s="1244" t="s">
        <v>566</v>
      </c>
      <c r="D38" s="1245"/>
      <c r="E38" s="1246"/>
      <c r="F38" s="36">
        <v>1.28</v>
      </c>
      <c r="G38" s="37">
        <v>1.41</v>
      </c>
      <c r="H38" s="37">
        <v>2.9</v>
      </c>
      <c r="I38" s="37">
        <v>0.88</v>
      </c>
      <c r="J38" s="38">
        <v>0.25</v>
      </c>
      <c r="K38" s="22"/>
      <c r="L38" s="22"/>
      <c r="M38" s="22"/>
      <c r="N38" s="22"/>
      <c r="O38" s="22"/>
      <c r="P38" s="22"/>
    </row>
    <row r="39" spans="1:16" ht="39" customHeight="1" x14ac:dyDescent="0.15">
      <c r="A39" s="22"/>
      <c r="B39" s="35"/>
      <c r="C39" s="1244" t="s">
        <v>567</v>
      </c>
      <c r="D39" s="1245"/>
      <c r="E39" s="1246"/>
      <c r="F39" s="36">
        <v>0.17</v>
      </c>
      <c r="G39" s="37">
        <v>0.2</v>
      </c>
      <c r="H39" s="37">
        <v>0.24</v>
      </c>
      <c r="I39" s="37">
        <v>0.24</v>
      </c>
      <c r="J39" s="38">
        <v>0.15</v>
      </c>
      <c r="K39" s="22"/>
      <c r="L39" s="22"/>
      <c r="M39" s="22"/>
      <c r="N39" s="22"/>
      <c r="O39" s="22"/>
      <c r="P39" s="22"/>
    </row>
    <row r="40" spans="1:16" ht="39" customHeight="1" x14ac:dyDescent="0.15">
      <c r="A40" s="22"/>
      <c r="B40" s="35"/>
      <c r="C40" s="1244" t="s">
        <v>568</v>
      </c>
      <c r="D40" s="1245"/>
      <c r="E40" s="1246"/>
      <c r="F40" s="36">
        <v>7.0000000000000007E-2</v>
      </c>
      <c r="G40" s="37">
        <v>7.0000000000000007E-2</v>
      </c>
      <c r="H40" s="37">
        <v>0.1</v>
      </c>
      <c r="I40" s="37">
        <v>0.01</v>
      </c>
      <c r="J40" s="38">
        <v>0.11</v>
      </c>
      <c r="K40" s="22"/>
      <c r="L40" s="22"/>
      <c r="M40" s="22"/>
      <c r="N40" s="22"/>
      <c r="O40" s="22"/>
      <c r="P40" s="22"/>
    </row>
    <row r="41" spans="1:16" ht="39" customHeight="1" x14ac:dyDescent="0.15">
      <c r="A41" s="22"/>
      <c r="B41" s="35"/>
      <c r="C41" s="1244" t="s">
        <v>569</v>
      </c>
      <c r="D41" s="1245"/>
      <c r="E41" s="1246"/>
      <c r="F41" s="36">
        <v>7.0000000000000007E-2</v>
      </c>
      <c r="G41" s="37">
        <v>7.0000000000000007E-2</v>
      </c>
      <c r="H41" s="37">
        <v>7.0000000000000007E-2</v>
      </c>
      <c r="I41" s="37">
        <v>0.09</v>
      </c>
      <c r="J41" s="38">
        <v>0.08</v>
      </c>
      <c r="K41" s="22"/>
      <c r="L41" s="22"/>
      <c r="M41" s="22"/>
      <c r="N41" s="22"/>
      <c r="O41" s="22"/>
      <c r="P41" s="22"/>
    </row>
    <row r="42" spans="1:16" ht="39" customHeight="1" x14ac:dyDescent="0.15">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571</v>
      </c>
      <c r="D43" s="1248"/>
      <c r="E43" s="1249"/>
      <c r="F43" s="41">
        <v>0.01</v>
      </c>
      <c r="G43" s="42">
        <v>0.02</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5tSxyoZNC6GsxSh4WUGbMPTW/eQizGrcnrKflDOmvEfA2j8Y3a0hJTpOmqX6ElBC+7K0YQoGCOi4hBkAcztA==" saltValue="w4bdx7Z1dUlDriheVJG/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560</v>
      </c>
      <c r="L45" s="60">
        <v>535</v>
      </c>
      <c r="M45" s="60">
        <v>553</v>
      </c>
      <c r="N45" s="60">
        <v>575</v>
      </c>
      <c r="O45" s="61">
        <v>573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290</v>
      </c>
      <c r="L48" s="64">
        <v>292</v>
      </c>
      <c r="M48" s="64">
        <v>305</v>
      </c>
      <c r="N48" s="64">
        <v>302</v>
      </c>
      <c r="O48" s="65">
        <v>316</v>
      </c>
      <c r="P48" s="48"/>
      <c r="Q48" s="48"/>
      <c r="R48" s="48"/>
      <c r="S48" s="48"/>
      <c r="T48" s="48"/>
      <c r="U48" s="48"/>
    </row>
    <row r="49" spans="1:21" ht="30.75" customHeight="1" x14ac:dyDescent="0.15">
      <c r="A49" s="48"/>
      <c r="B49" s="1272"/>
      <c r="C49" s="1273"/>
      <c r="D49" s="62"/>
      <c r="E49" s="1254" t="s">
        <v>16</v>
      </c>
      <c r="F49" s="1254"/>
      <c r="G49" s="1254"/>
      <c r="H49" s="1254"/>
      <c r="I49" s="1254"/>
      <c r="J49" s="1255"/>
      <c r="K49" s="63">
        <v>51</v>
      </c>
      <c r="L49" s="64">
        <v>19</v>
      </c>
      <c r="M49" s="64">
        <v>18</v>
      </c>
      <c r="N49" s="64">
        <v>20</v>
      </c>
      <c r="O49" s="65">
        <v>18</v>
      </c>
      <c r="P49" s="48"/>
      <c r="Q49" s="48"/>
      <c r="R49" s="48"/>
      <c r="S49" s="48"/>
      <c r="T49" s="48"/>
      <c r="U49" s="48"/>
    </row>
    <row r="50" spans="1:21" ht="30.75" customHeight="1" x14ac:dyDescent="0.15">
      <c r="A50" s="48"/>
      <c r="B50" s="1272"/>
      <c r="C50" s="1273"/>
      <c r="D50" s="62"/>
      <c r="E50" s="1254" t="s">
        <v>17</v>
      </c>
      <c r="F50" s="1254"/>
      <c r="G50" s="1254"/>
      <c r="H50" s="1254"/>
      <c r="I50" s="1254"/>
      <c r="J50" s="1255"/>
      <c r="K50" s="63">
        <v>39</v>
      </c>
      <c r="L50" s="64">
        <v>33</v>
      </c>
      <c r="M50" s="64">
        <v>25</v>
      </c>
      <c r="N50" s="64">
        <v>29</v>
      </c>
      <c r="O50" s="65">
        <v>28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v>0</v>
      </c>
      <c r="M51" s="64" t="s">
        <v>512</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581</v>
      </c>
      <c r="L52" s="64">
        <v>572</v>
      </c>
      <c r="M52" s="64">
        <v>585</v>
      </c>
      <c r="N52" s="64">
        <v>601</v>
      </c>
      <c r="O52" s="65">
        <v>603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359</v>
      </c>
      <c r="L53" s="69">
        <v>307</v>
      </c>
      <c r="M53" s="69">
        <v>316</v>
      </c>
      <c r="N53" s="69">
        <v>325</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578</v>
      </c>
      <c r="L57" s="84" t="s">
        <v>578</v>
      </c>
      <c r="M57" s="84" t="s">
        <v>578</v>
      </c>
      <c r="N57" s="84" t="s">
        <v>578</v>
      </c>
      <c r="O57" s="85" t="s">
        <v>578</v>
      </c>
    </row>
    <row r="58" spans="1:21" ht="31.5" customHeight="1" thickBot="1" x14ac:dyDescent="0.2">
      <c r="B58" s="1262"/>
      <c r="C58" s="1263"/>
      <c r="D58" s="1267" t="s">
        <v>27</v>
      </c>
      <c r="E58" s="1268"/>
      <c r="F58" s="1268"/>
      <c r="G58" s="1268"/>
      <c r="H58" s="1268"/>
      <c r="I58" s="1268"/>
      <c r="J58" s="1269"/>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KbqvE3VoLpS8XLZR/mpBOKhJwSYjsY61fISfri6bHey/O+xTqPCKSHZZ490OLSAfjGN25ImH4yguPwtzv+oQ==" saltValue="rOt7VuSyOWJvgPoKs/cv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6881</v>
      </c>
      <c r="J41" s="104">
        <v>7289</v>
      </c>
      <c r="K41" s="104">
        <v>7117</v>
      </c>
      <c r="L41" s="104">
        <v>7079</v>
      </c>
      <c r="M41" s="105">
        <v>7273</v>
      </c>
    </row>
    <row r="42" spans="2:13" ht="27.75" customHeight="1" x14ac:dyDescent="0.15">
      <c r="B42" s="1280"/>
      <c r="C42" s="1281"/>
      <c r="D42" s="106"/>
      <c r="E42" s="1284" t="s">
        <v>32</v>
      </c>
      <c r="F42" s="1284"/>
      <c r="G42" s="1284"/>
      <c r="H42" s="1285"/>
      <c r="I42" s="107">
        <v>448</v>
      </c>
      <c r="J42" s="108">
        <v>390</v>
      </c>
      <c r="K42" s="108">
        <v>361</v>
      </c>
      <c r="L42" s="108">
        <v>361</v>
      </c>
      <c r="M42" s="109">
        <v>302</v>
      </c>
    </row>
    <row r="43" spans="2:13" ht="27.75" customHeight="1" x14ac:dyDescent="0.15">
      <c r="B43" s="1280"/>
      <c r="C43" s="1281"/>
      <c r="D43" s="106"/>
      <c r="E43" s="1284" t="s">
        <v>33</v>
      </c>
      <c r="F43" s="1284"/>
      <c r="G43" s="1284"/>
      <c r="H43" s="1285"/>
      <c r="I43" s="107">
        <v>4915</v>
      </c>
      <c r="J43" s="108">
        <v>4892</v>
      </c>
      <c r="K43" s="108">
        <v>5032</v>
      </c>
      <c r="L43" s="108">
        <v>4678</v>
      </c>
      <c r="M43" s="109">
        <v>4559</v>
      </c>
    </row>
    <row r="44" spans="2:13" ht="27.75" customHeight="1" x14ac:dyDescent="0.15">
      <c r="B44" s="1280"/>
      <c r="C44" s="1281"/>
      <c r="D44" s="106"/>
      <c r="E44" s="1284" t="s">
        <v>34</v>
      </c>
      <c r="F44" s="1284"/>
      <c r="G44" s="1284"/>
      <c r="H44" s="1285"/>
      <c r="I44" s="107">
        <v>98</v>
      </c>
      <c r="J44" s="108">
        <v>87</v>
      </c>
      <c r="K44" s="108">
        <v>78</v>
      </c>
      <c r="L44" s="108">
        <v>68</v>
      </c>
      <c r="M44" s="109">
        <v>59</v>
      </c>
    </row>
    <row r="45" spans="2:13" ht="27.75" customHeight="1" x14ac:dyDescent="0.15">
      <c r="B45" s="1280"/>
      <c r="C45" s="1281"/>
      <c r="D45" s="106"/>
      <c r="E45" s="1284" t="s">
        <v>35</v>
      </c>
      <c r="F45" s="1284"/>
      <c r="G45" s="1284"/>
      <c r="H45" s="1285"/>
      <c r="I45" s="107">
        <v>1338</v>
      </c>
      <c r="J45" s="108">
        <v>1323</v>
      </c>
      <c r="K45" s="108">
        <v>1323</v>
      </c>
      <c r="L45" s="108">
        <v>1488</v>
      </c>
      <c r="M45" s="109">
        <v>1329</v>
      </c>
    </row>
    <row r="46" spans="2:13" ht="27.75" customHeight="1" x14ac:dyDescent="0.15">
      <c r="B46" s="1280"/>
      <c r="C46" s="1281"/>
      <c r="D46" s="110"/>
      <c r="E46" s="1284" t="s">
        <v>36</v>
      </c>
      <c r="F46" s="1284"/>
      <c r="G46" s="1284"/>
      <c r="H46" s="1285"/>
      <c r="I46" s="107">
        <v>1</v>
      </c>
      <c r="J46" s="108" t="s">
        <v>512</v>
      </c>
      <c r="K46" s="108" t="s">
        <v>512</v>
      </c>
      <c r="L46" s="108" t="s">
        <v>512</v>
      </c>
      <c r="M46" s="109" t="s">
        <v>512</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2826</v>
      </c>
      <c r="J50" s="108">
        <v>2544</v>
      </c>
      <c r="K50" s="108">
        <v>2859</v>
      </c>
      <c r="L50" s="108">
        <v>2901</v>
      </c>
      <c r="M50" s="109">
        <v>2648</v>
      </c>
    </row>
    <row r="51" spans="2:13" ht="27.75" customHeight="1" x14ac:dyDescent="0.15">
      <c r="B51" s="1280"/>
      <c r="C51" s="1281"/>
      <c r="D51" s="106"/>
      <c r="E51" s="1284" t="s">
        <v>42</v>
      </c>
      <c r="F51" s="1284"/>
      <c r="G51" s="1284"/>
      <c r="H51" s="1285"/>
      <c r="I51" s="107">
        <v>0</v>
      </c>
      <c r="J51" s="108">
        <v>0</v>
      </c>
      <c r="K51" s="108">
        <v>0</v>
      </c>
      <c r="L51" s="108" t="s">
        <v>512</v>
      </c>
      <c r="M51" s="109" t="s">
        <v>512</v>
      </c>
    </row>
    <row r="52" spans="2:13" ht="27.75" customHeight="1" x14ac:dyDescent="0.15">
      <c r="B52" s="1282"/>
      <c r="C52" s="1283"/>
      <c r="D52" s="106"/>
      <c r="E52" s="1284" t="s">
        <v>43</v>
      </c>
      <c r="F52" s="1284"/>
      <c r="G52" s="1284"/>
      <c r="H52" s="1285"/>
      <c r="I52" s="107">
        <v>7966</v>
      </c>
      <c r="J52" s="108">
        <v>8061</v>
      </c>
      <c r="K52" s="108">
        <v>8013</v>
      </c>
      <c r="L52" s="108">
        <v>7856</v>
      </c>
      <c r="M52" s="109">
        <v>7649</v>
      </c>
    </row>
    <row r="53" spans="2:13" ht="27.75" customHeight="1" thickBot="1" x14ac:dyDescent="0.2">
      <c r="B53" s="1286" t="s">
        <v>44</v>
      </c>
      <c r="C53" s="1287"/>
      <c r="D53" s="113"/>
      <c r="E53" s="1288" t="s">
        <v>45</v>
      </c>
      <c r="F53" s="1288"/>
      <c r="G53" s="1288"/>
      <c r="H53" s="1289"/>
      <c r="I53" s="114">
        <v>2889</v>
      </c>
      <c r="J53" s="115">
        <v>3377</v>
      </c>
      <c r="K53" s="115">
        <v>3037</v>
      </c>
      <c r="L53" s="115">
        <v>2917</v>
      </c>
      <c r="M53" s="116">
        <v>3226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5i0KWxWwWWHKwI+K/ydwv28q3Ee6J5NKf6Zti8JwoH09XiYNW8CgXU46OOshrFjYF9yloG07eI73q+bZ0ljWw==" saltValue="U55SsclQKTE94RZZvu6T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99" t="s">
        <v>48</v>
      </c>
      <c r="D55" s="1299"/>
      <c r="E55" s="1300"/>
      <c r="F55" s="128">
        <v>909</v>
      </c>
      <c r="G55" s="128">
        <v>909</v>
      </c>
      <c r="H55" s="129">
        <v>882</v>
      </c>
    </row>
    <row r="56" spans="2:8" ht="52.5" customHeight="1" x14ac:dyDescent="0.15">
      <c r="B56" s="130"/>
      <c r="C56" s="1301" t="s">
        <v>49</v>
      </c>
      <c r="D56" s="1301"/>
      <c r="E56" s="1302"/>
      <c r="F56" s="131">
        <v>164</v>
      </c>
      <c r="G56" s="131">
        <v>164</v>
      </c>
      <c r="H56" s="132">
        <v>164</v>
      </c>
    </row>
    <row r="57" spans="2:8" ht="53.25" customHeight="1" x14ac:dyDescent="0.15">
      <c r="B57" s="130"/>
      <c r="C57" s="1303" t="s">
        <v>50</v>
      </c>
      <c r="D57" s="1303"/>
      <c r="E57" s="1304"/>
      <c r="F57" s="133">
        <v>1291</v>
      </c>
      <c r="G57" s="133">
        <v>1187</v>
      </c>
      <c r="H57" s="134">
        <v>961</v>
      </c>
    </row>
    <row r="58" spans="2:8" ht="45.75" customHeight="1" x14ac:dyDescent="0.15">
      <c r="B58" s="135"/>
      <c r="C58" s="1305" t="s">
        <v>579</v>
      </c>
      <c r="D58" s="1306"/>
      <c r="E58" s="1307"/>
      <c r="F58" s="384">
        <v>649</v>
      </c>
      <c r="G58" s="385">
        <v>706</v>
      </c>
      <c r="H58" s="136">
        <v>504</v>
      </c>
    </row>
    <row r="59" spans="2:8" ht="45.75" customHeight="1" x14ac:dyDescent="0.15">
      <c r="B59" s="135"/>
      <c r="C59" s="1305" t="s">
        <v>580</v>
      </c>
      <c r="D59" s="1306"/>
      <c r="E59" s="1307"/>
      <c r="F59" s="384">
        <v>420</v>
      </c>
      <c r="G59" s="385">
        <v>259</v>
      </c>
      <c r="H59" s="136">
        <v>234</v>
      </c>
    </row>
    <row r="60" spans="2:8" ht="45.75" customHeight="1" x14ac:dyDescent="0.15">
      <c r="B60" s="135"/>
      <c r="C60" s="1305" t="s">
        <v>581</v>
      </c>
      <c r="D60" s="1306"/>
      <c r="E60" s="1307"/>
      <c r="F60" s="384">
        <v>120</v>
      </c>
      <c r="G60" s="385">
        <v>120</v>
      </c>
      <c r="H60" s="136">
        <v>120</v>
      </c>
    </row>
    <row r="61" spans="2:8" ht="45.75" customHeight="1" x14ac:dyDescent="0.15">
      <c r="B61" s="135"/>
      <c r="C61" s="1305" t="s">
        <v>582</v>
      </c>
      <c r="D61" s="1306"/>
      <c r="E61" s="1307"/>
      <c r="F61" s="384">
        <v>100</v>
      </c>
      <c r="G61" s="385">
        <v>100</v>
      </c>
      <c r="H61" s="136">
        <v>100</v>
      </c>
    </row>
    <row r="62" spans="2:8" ht="45.75" customHeight="1" thickBot="1" x14ac:dyDescent="0.2">
      <c r="B62" s="137"/>
      <c r="C62" s="1308" t="s">
        <v>583</v>
      </c>
      <c r="D62" s="1309"/>
      <c r="E62" s="1310"/>
      <c r="F62" s="386">
        <v>2</v>
      </c>
      <c r="G62" s="387">
        <v>2</v>
      </c>
      <c r="H62" s="138">
        <v>2</v>
      </c>
    </row>
    <row r="63" spans="2:8" ht="52.5" customHeight="1" thickBot="1" x14ac:dyDescent="0.2">
      <c r="B63" s="139"/>
      <c r="C63" s="1297" t="s">
        <v>51</v>
      </c>
      <c r="D63" s="1297"/>
      <c r="E63" s="1298"/>
      <c r="F63" s="140">
        <v>2364</v>
      </c>
      <c r="G63" s="140">
        <v>2260</v>
      </c>
      <c r="H63" s="141">
        <v>2008</v>
      </c>
    </row>
    <row r="64" spans="2:8" ht="15" customHeight="1" x14ac:dyDescent="0.15"/>
  </sheetData>
  <sheetProtection algorithmName="SHA-512" hashValue="WMvs9fucRuJXE6mPt3htQz7V7S1VPWK8Kn7sVLYeMtk2sz33liHdn86bRSYSP5kiog2/ggK9xdWlk2UIopDFFA==" saltValue="Ey0S+2FuRjrD0I5D220vu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G70" zoomScaleNormal="100" zoomScaleSheetLayoutView="55" workbookViewId="0">
      <selection activeCell="AZ64" sqref="AZ6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9"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0"/>
      <c r="DG10" s="290"/>
      <c r="DH10" s="290"/>
      <c r="DI10" s="290"/>
      <c r="DJ10" s="290"/>
      <c r="DK10" s="290"/>
      <c r="DL10" s="290"/>
      <c r="DM10" s="290"/>
      <c r="DN10" s="290"/>
      <c r="DO10" s="290"/>
      <c r="DP10" s="290"/>
      <c r="DQ10" s="290"/>
      <c r="DR10" s="290"/>
      <c r="DS10" s="290"/>
      <c r="DT10" s="290"/>
      <c r="DU10" s="290"/>
      <c r="DV10" s="290"/>
      <c r="DW10" s="290"/>
      <c r="EM10" s="289" t="s">
        <v>602</v>
      </c>
    </row>
    <row r="11" spans="1:143" s="289"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0"/>
      <c r="DG12" s="290"/>
      <c r="DH12" s="290"/>
      <c r="DI12" s="290"/>
      <c r="DJ12" s="290"/>
      <c r="DK12" s="290"/>
      <c r="DL12" s="290"/>
      <c r="DM12" s="290"/>
      <c r="DN12" s="290"/>
      <c r="DO12" s="290"/>
      <c r="DP12" s="290"/>
      <c r="DQ12" s="290"/>
      <c r="DR12" s="290"/>
      <c r="DS12" s="290"/>
      <c r="DT12" s="290"/>
      <c r="DU12" s="290"/>
      <c r="DV12" s="290"/>
      <c r="DW12" s="290"/>
      <c r="EM12" s="289" t="s">
        <v>602</v>
      </c>
    </row>
    <row r="13" spans="1:143" s="289"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606</v>
      </c>
      <c r="AO51" s="1317"/>
      <c r="AP51" s="1317"/>
      <c r="AQ51" s="1317"/>
      <c r="AR51" s="1317"/>
      <c r="AS51" s="1317"/>
      <c r="AT51" s="1317"/>
      <c r="AU51" s="1317"/>
      <c r="AV51" s="1317"/>
      <c r="AW51" s="1317"/>
      <c r="AX51" s="1317"/>
      <c r="AY51" s="1317"/>
      <c r="AZ51" s="1317"/>
      <c r="BA51" s="1317"/>
      <c r="BB51" s="1317" t="s">
        <v>607</v>
      </c>
      <c r="BC51" s="1317"/>
      <c r="BD51" s="1317"/>
      <c r="BE51" s="1317"/>
      <c r="BF51" s="1317"/>
      <c r="BG51" s="1317"/>
      <c r="BH51" s="1317"/>
      <c r="BI51" s="1317"/>
      <c r="BJ51" s="1317"/>
      <c r="BK51" s="1317"/>
      <c r="BL51" s="1317"/>
      <c r="BM51" s="1317"/>
      <c r="BN51" s="1317"/>
      <c r="BO51" s="1317"/>
      <c r="BP51" s="1316">
        <v>61.9</v>
      </c>
      <c r="BQ51" s="1316"/>
      <c r="BR51" s="1316"/>
      <c r="BS51" s="1316"/>
      <c r="BT51" s="1316"/>
      <c r="BU51" s="1316"/>
      <c r="BV51" s="1316"/>
      <c r="BW51" s="1316"/>
      <c r="BX51" s="1316">
        <v>74</v>
      </c>
      <c r="BY51" s="1316"/>
      <c r="BZ51" s="1316"/>
      <c r="CA51" s="1316"/>
      <c r="CB51" s="1316"/>
      <c r="CC51" s="1316"/>
      <c r="CD51" s="1316"/>
      <c r="CE51" s="1316"/>
      <c r="CF51" s="1316">
        <v>66.599999999999994</v>
      </c>
      <c r="CG51" s="1316"/>
      <c r="CH51" s="1316"/>
      <c r="CI51" s="1316"/>
      <c r="CJ51" s="1316"/>
      <c r="CK51" s="1316"/>
      <c r="CL51" s="1316"/>
      <c r="CM51" s="1316"/>
      <c r="CN51" s="1316">
        <v>63</v>
      </c>
      <c r="CO51" s="1316"/>
      <c r="CP51" s="1316"/>
      <c r="CQ51" s="1316"/>
      <c r="CR51" s="1316"/>
      <c r="CS51" s="1316"/>
      <c r="CT51" s="1316"/>
      <c r="CU51" s="1316"/>
      <c r="CV51" s="1316">
        <v>69.900000000000006</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608</v>
      </c>
      <c r="BC53" s="1317"/>
      <c r="BD53" s="1317"/>
      <c r="BE53" s="1317"/>
      <c r="BF53" s="1317"/>
      <c r="BG53" s="1317"/>
      <c r="BH53" s="1317"/>
      <c r="BI53" s="1317"/>
      <c r="BJ53" s="1317"/>
      <c r="BK53" s="1317"/>
      <c r="BL53" s="1317"/>
      <c r="BM53" s="1317"/>
      <c r="BN53" s="1317"/>
      <c r="BO53" s="1317"/>
      <c r="BP53" s="1316">
        <v>46.5</v>
      </c>
      <c r="BQ53" s="1316"/>
      <c r="BR53" s="1316"/>
      <c r="BS53" s="1316"/>
      <c r="BT53" s="1316"/>
      <c r="BU53" s="1316"/>
      <c r="BV53" s="1316"/>
      <c r="BW53" s="1316"/>
      <c r="BX53" s="1316">
        <v>51.9</v>
      </c>
      <c r="BY53" s="1316"/>
      <c r="BZ53" s="1316"/>
      <c r="CA53" s="1316"/>
      <c r="CB53" s="1316"/>
      <c r="CC53" s="1316"/>
      <c r="CD53" s="1316"/>
      <c r="CE53" s="1316"/>
      <c r="CF53" s="1316">
        <v>58.1</v>
      </c>
      <c r="CG53" s="1316"/>
      <c r="CH53" s="1316"/>
      <c r="CI53" s="1316"/>
      <c r="CJ53" s="1316"/>
      <c r="CK53" s="1316"/>
      <c r="CL53" s="1316"/>
      <c r="CM53" s="1316"/>
      <c r="CN53" s="1316">
        <v>59.8</v>
      </c>
      <c r="CO53" s="1316"/>
      <c r="CP53" s="1316"/>
      <c r="CQ53" s="1316"/>
      <c r="CR53" s="1316"/>
      <c r="CS53" s="1316"/>
      <c r="CT53" s="1316"/>
      <c r="CU53" s="1316"/>
      <c r="CV53" s="1316">
        <v>60.4</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609</v>
      </c>
      <c r="AO55" s="1315"/>
      <c r="AP55" s="1315"/>
      <c r="AQ55" s="1315"/>
      <c r="AR55" s="1315"/>
      <c r="AS55" s="1315"/>
      <c r="AT55" s="1315"/>
      <c r="AU55" s="1315"/>
      <c r="AV55" s="1315"/>
      <c r="AW55" s="1315"/>
      <c r="AX55" s="1315"/>
      <c r="AY55" s="1315"/>
      <c r="AZ55" s="1315"/>
      <c r="BA55" s="1315"/>
      <c r="BB55" s="1317" t="s">
        <v>607</v>
      </c>
      <c r="BC55" s="1317"/>
      <c r="BD55" s="1317"/>
      <c r="BE55" s="1317"/>
      <c r="BF55" s="1317"/>
      <c r="BG55" s="1317"/>
      <c r="BH55" s="1317"/>
      <c r="BI55" s="1317"/>
      <c r="BJ55" s="1317"/>
      <c r="BK55" s="1317"/>
      <c r="BL55" s="1317"/>
      <c r="BM55" s="1317"/>
      <c r="BN55" s="1317"/>
      <c r="BO55" s="1317"/>
      <c r="BP55" s="1316">
        <v>44.6</v>
      </c>
      <c r="BQ55" s="1316"/>
      <c r="BR55" s="1316"/>
      <c r="BS55" s="1316"/>
      <c r="BT55" s="1316"/>
      <c r="BU55" s="1316"/>
      <c r="BV55" s="1316"/>
      <c r="BW55" s="1316"/>
      <c r="BX55" s="1316">
        <v>42</v>
      </c>
      <c r="BY55" s="1316"/>
      <c r="BZ55" s="1316"/>
      <c r="CA55" s="1316"/>
      <c r="CB55" s="1316"/>
      <c r="CC55" s="1316"/>
      <c r="CD55" s="1316"/>
      <c r="CE55" s="1316"/>
      <c r="CF55" s="1316">
        <v>38.200000000000003</v>
      </c>
      <c r="CG55" s="1316"/>
      <c r="CH55" s="1316"/>
      <c r="CI55" s="1316"/>
      <c r="CJ55" s="1316"/>
      <c r="CK55" s="1316"/>
      <c r="CL55" s="1316"/>
      <c r="CM55" s="1316"/>
      <c r="CN55" s="1316">
        <v>29.7</v>
      </c>
      <c r="CO55" s="1316"/>
      <c r="CP55" s="1316"/>
      <c r="CQ55" s="1316"/>
      <c r="CR55" s="1316"/>
      <c r="CS55" s="1316"/>
      <c r="CT55" s="1316"/>
      <c r="CU55" s="1316"/>
      <c r="CV55" s="1316">
        <v>23.2</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608</v>
      </c>
      <c r="BC57" s="1317"/>
      <c r="BD57" s="1317"/>
      <c r="BE57" s="1317"/>
      <c r="BF57" s="1317"/>
      <c r="BG57" s="1317"/>
      <c r="BH57" s="1317"/>
      <c r="BI57" s="1317"/>
      <c r="BJ57" s="1317"/>
      <c r="BK57" s="1317"/>
      <c r="BL57" s="1317"/>
      <c r="BM57" s="1317"/>
      <c r="BN57" s="1317"/>
      <c r="BO57" s="1317"/>
      <c r="BP57" s="1316">
        <v>48.9</v>
      </c>
      <c r="BQ57" s="1316"/>
      <c r="BR57" s="1316"/>
      <c r="BS57" s="1316"/>
      <c r="BT57" s="1316"/>
      <c r="BU57" s="1316"/>
      <c r="BV57" s="1316"/>
      <c r="BW57" s="1316"/>
      <c r="BX57" s="1316">
        <v>51.3</v>
      </c>
      <c r="BY57" s="1316"/>
      <c r="BZ57" s="1316"/>
      <c r="CA57" s="1316"/>
      <c r="CB57" s="1316"/>
      <c r="CC57" s="1316"/>
      <c r="CD57" s="1316"/>
      <c r="CE57" s="1316"/>
      <c r="CF57" s="1316">
        <v>53.6</v>
      </c>
      <c r="CG57" s="1316"/>
      <c r="CH57" s="1316"/>
      <c r="CI57" s="1316"/>
      <c r="CJ57" s="1316"/>
      <c r="CK57" s="1316"/>
      <c r="CL57" s="1316"/>
      <c r="CM57" s="1316"/>
      <c r="CN57" s="1316">
        <v>56.3</v>
      </c>
      <c r="CO57" s="1316"/>
      <c r="CP57" s="1316"/>
      <c r="CQ57" s="1316"/>
      <c r="CR57" s="1316"/>
      <c r="CS57" s="1316"/>
      <c r="CT57" s="1316"/>
      <c r="CU57" s="1316"/>
      <c r="CV57" s="1316">
        <v>57.9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6">
        <v>61.9</v>
      </c>
      <c r="BQ73" s="1316"/>
      <c r="BR73" s="1316"/>
      <c r="BS73" s="1316"/>
      <c r="BT73" s="1316"/>
      <c r="BU73" s="1316"/>
      <c r="BV73" s="1316"/>
      <c r="BW73" s="1316"/>
      <c r="BX73" s="1316">
        <v>74</v>
      </c>
      <c r="BY73" s="1316"/>
      <c r="BZ73" s="1316"/>
      <c r="CA73" s="1316"/>
      <c r="CB73" s="1316"/>
      <c r="CC73" s="1316"/>
      <c r="CD73" s="1316"/>
      <c r="CE73" s="1316"/>
      <c r="CF73" s="1316">
        <v>66.599999999999994</v>
      </c>
      <c r="CG73" s="1316"/>
      <c r="CH73" s="1316"/>
      <c r="CI73" s="1316"/>
      <c r="CJ73" s="1316"/>
      <c r="CK73" s="1316"/>
      <c r="CL73" s="1316"/>
      <c r="CM73" s="1316"/>
      <c r="CN73" s="1316">
        <v>63</v>
      </c>
      <c r="CO73" s="1316"/>
      <c r="CP73" s="1316"/>
      <c r="CQ73" s="1316"/>
      <c r="CR73" s="1316"/>
      <c r="CS73" s="1316"/>
      <c r="CT73" s="1316"/>
      <c r="CU73" s="1316"/>
      <c r="CV73" s="1316">
        <v>69.900000000000006</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6">
        <v>9.5</v>
      </c>
      <c r="BQ75" s="1316"/>
      <c r="BR75" s="1316"/>
      <c r="BS75" s="1316"/>
      <c r="BT75" s="1316"/>
      <c r="BU75" s="1316"/>
      <c r="BV75" s="1316"/>
      <c r="BW75" s="1316"/>
      <c r="BX75" s="1316">
        <v>7.7</v>
      </c>
      <c r="BY75" s="1316"/>
      <c r="BZ75" s="1316"/>
      <c r="CA75" s="1316"/>
      <c r="CB75" s="1316"/>
      <c r="CC75" s="1316"/>
      <c r="CD75" s="1316"/>
      <c r="CE75" s="1316"/>
      <c r="CF75" s="1316">
        <v>7.1</v>
      </c>
      <c r="CG75" s="1316"/>
      <c r="CH75" s="1316"/>
      <c r="CI75" s="1316"/>
      <c r="CJ75" s="1316"/>
      <c r="CK75" s="1316"/>
      <c r="CL75" s="1316"/>
      <c r="CM75" s="1316"/>
      <c r="CN75" s="1316">
        <v>6.8</v>
      </c>
      <c r="CO75" s="1316"/>
      <c r="CP75" s="1316"/>
      <c r="CQ75" s="1316"/>
      <c r="CR75" s="1316"/>
      <c r="CS75" s="1316"/>
      <c r="CT75" s="1316"/>
      <c r="CU75" s="1316"/>
      <c r="CV75" s="1316">
        <v>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609</v>
      </c>
      <c r="AO77" s="1315"/>
      <c r="AP77" s="1315"/>
      <c r="AQ77" s="1315"/>
      <c r="AR77" s="1315"/>
      <c r="AS77" s="1315"/>
      <c r="AT77" s="1315"/>
      <c r="AU77" s="1315"/>
      <c r="AV77" s="1315"/>
      <c r="AW77" s="1315"/>
      <c r="AX77" s="1315"/>
      <c r="AY77" s="1315"/>
      <c r="AZ77" s="1315"/>
      <c r="BA77" s="1315"/>
      <c r="BB77" s="1317" t="s">
        <v>607</v>
      </c>
      <c r="BC77" s="1317"/>
      <c r="BD77" s="1317"/>
      <c r="BE77" s="1317"/>
      <c r="BF77" s="1317"/>
      <c r="BG77" s="1317"/>
      <c r="BH77" s="1317"/>
      <c r="BI77" s="1317"/>
      <c r="BJ77" s="1317"/>
      <c r="BK77" s="1317"/>
      <c r="BL77" s="1317"/>
      <c r="BM77" s="1317"/>
      <c r="BN77" s="1317"/>
      <c r="BO77" s="1317"/>
      <c r="BP77" s="1316">
        <v>44.6</v>
      </c>
      <c r="BQ77" s="1316"/>
      <c r="BR77" s="1316"/>
      <c r="BS77" s="1316"/>
      <c r="BT77" s="1316"/>
      <c r="BU77" s="1316"/>
      <c r="BV77" s="1316"/>
      <c r="BW77" s="1316"/>
      <c r="BX77" s="1316">
        <v>42</v>
      </c>
      <c r="BY77" s="1316"/>
      <c r="BZ77" s="1316"/>
      <c r="CA77" s="1316"/>
      <c r="CB77" s="1316"/>
      <c r="CC77" s="1316"/>
      <c r="CD77" s="1316"/>
      <c r="CE77" s="1316"/>
      <c r="CF77" s="1316">
        <v>38.200000000000003</v>
      </c>
      <c r="CG77" s="1316"/>
      <c r="CH77" s="1316"/>
      <c r="CI77" s="1316"/>
      <c r="CJ77" s="1316"/>
      <c r="CK77" s="1316"/>
      <c r="CL77" s="1316"/>
      <c r="CM77" s="1316"/>
      <c r="CN77" s="1316">
        <v>29.7</v>
      </c>
      <c r="CO77" s="1316"/>
      <c r="CP77" s="1316"/>
      <c r="CQ77" s="1316"/>
      <c r="CR77" s="1316"/>
      <c r="CS77" s="1316"/>
      <c r="CT77" s="1316"/>
      <c r="CU77" s="1316"/>
      <c r="CV77" s="1316">
        <v>23.2</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611</v>
      </c>
      <c r="BC79" s="1317"/>
      <c r="BD79" s="1317"/>
      <c r="BE79" s="1317"/>
      <c r="BF79" s="1317"/>
      <c r="BG79" s="1317"/>
      <c r="BH79" s="1317"/>
      <c r="BI79" s="1317"/>
      <c r="BJ79" s="1317"/>
      <c r="BK79" s="1317"/>
      <c r="BL79" s="1317"/>
      <c r="BM79" s="1317"/>
      <c r="BN79" s="1317"/>
      <c r="BO79" s="1317"/>
      <c r="BP79" s="1316">
        <v>9.9</v>
      </c>
      <c r="BQ79" s="1316"/>
      <c r="BR79" s="1316"/>
      <c r="BS79" s="1316"/>
      <c r="BT79" s="1316"/>
      <c r="BU79" s="1316"/>
      <c r="BV79" s="1316"/>
      <c r="BW79" s="1316"/>
      <c r="BX79" s="1316">
        <v>9.1</v>
      </c>
      <c r="BY79" s="1316"/>
      <c r="BZ79" s="1316"/>
      <c r="CA79" s="1316"/>
      <c r="CB79" s="1316"/>
      <c r="CC79" s="1316"/>
      <c r="CD79" s="1316"/>
      <c r="CE79" s="1316"/>
      <c r="CF79" s="1316">
        <v>9.3000000000000007</v>
      </c>
      <c r="CG79" s="1316"/>
      <c r="CH79" s="1316"/>
      <c r="CI79" s="1316"/>
      <c r="CJ79" s="1316"/>
      <c r="CK79" s="1316"/>
      <c r="CL79" s="1316"/>
      <c r="CM79" s="1316"/>
      <c r="CN79" s="1316">
        <v>9.6</v>
      </c>
      <c r="CO79" s="1316"/>
      <c r="CP79" s="1316"/>
      <c r="CQ79" s="1316"/>
      <c r="CR79" s="1316"/>
      <c r="CS79" s="1316"/>
      <c r="CT79" s="1316"/>
      <c r="CU79" s="1316"/>
      <c r="CV79" s="1316">
        <v>9.8000000000000007</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BLrGwt4/ae3IHoTMTW7epWK/k5GR9+gXWiebhNGLnOxQuQhIIe8tJ+Rykwi2hwyT4YVpMDlRtz+hjrMayaMXg==" saltValue="29Kvaa3TYy56w3qwUxA9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3" zoomScale="89" zoomScaleNormal="89"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500</v>
      </c>
    </row>
  </sheetData>
  <sheetProtection algorithmName="SHA-512" hashValue="6dgiRl6aSo4j8ML+yNt1Q+ay1OygOQjoZettF68rUp8NipJj9cnLh9fy02dj+enSIWaXvwS1J0nrxxULX0vIiA==" saltValue="AI1T/bNXLogpXKj3aXFa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L106" zoomScaleNormal="100" zoomScaleSheetLayoutView="55" workbookViewId="0">
      <selection activeCell="AG50" sqref="AG5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500</v>
      </c>
    </row>
  </sheetData>
  <sheetProtection algorithmName="SHA-512" hashValue="xKrNT7XTYQAkqE/5uKWVC8s0leVXwQh1FqB5TWQ/uq64c7eEZltbQ8glZajEgIpHs3FFR2llzQie2poEXGaOeA==" saltValue="ArFIjwbPI7Vh+Xas6nu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551</v>
      </c>
      <c r="G2" s="155"/>
      <c r="H2" s="156"/>
    </row>
    <row r="3" spans="1:8" x14ac:dyDescent="0.15">
      <c r="A3" s="152" t="s">
        <v>544</v>
      </c>
      <c r="B3" s="157"/>
      <c r="C3" s="158"/>
      <c r="D3" s="159">
        <v>37971</v>
      </c>
      <c r="E3" s="160"/>
      <c r="F3" s="161">
        <v>87924</v>
      </c>
      <c r="G3" s="162"/>
      <c r="H3" s="163"/>
    </row>
    <row r="4" spans="1:8" x14ac:dyDescent="0.15">
      <c r="A4" s="164"/>
      <c r="B4" s="165"/>
      <c r="C4" s="166"/>
      <c r="D4" s="167">
        <v>17946</v>
      </c>
      <c r="E4" s="168"/>
      <c r="F4" s="169">
        <v>43482</v>
      </c>
      <c r="G4" s="170"/>
      <c r="H4" s="171"/>
    </row>
    <row r="5" spans="1:8" x14ac:dyDescent="0.15">
      <c r="A5" s="152" t="s">
        <v>546</v>
      </c>
      <c r="B5" s="157"/>
      <c r="C5" s="158"/>
      <c r="D5" s="159">
        <v>52629</v>
      </c>
      <c r="E5" s="160"/>
      <c r="F5" s="161">
        <v>85078</v>
      </c>
      <c r="G5" s="162"/>
      <c r="H5" s="163"/>
    </row>
    <row r="6" spans="1:8" x14ac:dyDescent="0.15">
      <c r="A6" s="164"/>
      <c r="B6" s="165"/>
      <c r="C6" s="166"/>
      <c r="D6" s="167">
        <v>29720</v>
      </c>
      <c r="E6" s="168"/>
      <c r="F6" s="169">
        <v>45315</v>
      </c>
      <c r="G6" s="170"/>
      <c r="H6" s="171"/>
    </row>
    <row r="7" spans="1:8" x14ac:dyDescent="0.15">
      <c r="A7" s="152" t="s">
        <v>547</v>
      </c>
      <c r="B7" s="157"/>
      <c r="C7" s="158"/>
      <c r="D7" s="159">
        <v>25515</v>
      </c>
      <c r="E7" s="160"/>
      <c r="F7" s="161">
        <v>65052</v>
      </c>
      <c r="G7" s="162"/>
      <c r="H7" s="163"/>
    </row>
    <row r="8" spans="1:8" x14ac:dyDescent="0.15">
      <c r="A8" s="164"/>
      <c r="B8" s="165"/>
      <c r="C8" s="166"/>
      <c r="D8" s="167">
        <v>23707</v>
      </c>
      <c r="E8" s="168"/>
      <c r="F8" s="169">
        <v>37035</v>
      </c>
      <c r="G8" s="170"/>
      <c r="H8" s="171"/>
    </row>
    <row r="9" spans="1:8" x14ac:dyDescent="0.15">
      <c r="A9" s="152" t="s">
        <v>548</v>
      </c>
      <c r="B9" s="157"/>
      <c r="C9" s="158"/>
      <c r="D9" s="159">
        <v>42699</v>
      </c>
      <c r="E9" s="160"/>
      <c r="F9" s="161">
        <v>66364</v>
      </c>
      <c r="G9" s="162"/>
      <c r="H9" s="163"/>
    </row>
    <row r="10" spans="1:8" x14ac:dyDescent="0.15">
      <c r="A10" s="164"/>
      <c r="B10" s="165"/>
      <c r="C10" s="166"/>
      <c r="D10" s="167">
        <v>26712</v>
      </c>
      <c r="E10" s="168"/>
      <c r="F10" s="169">
        <v>24935</v>
      </c>
      <c r="G10" s="170"/>
      <c r="H10" s="171"/>
    </row>
    <row r="11" spans="1:8" x14ac:dyDescent="0.15">
      <c r="A11" s="152" t="s">
        <v>549</v>
      </c>
      <c r="B11" s="157"/>
      <c r="C11" s="158"/>
      <c r="D11" s="159">
        <v>42130</v>
      </c>
      <c r="E11" s="160"/>
      <c r="F11" s="161">
        <v>68548</v>
      </c>
      <c r="G11" s="162"/>
      <c r="H11" s="163"/>
    </row>
    <row r="12" spans="1:8" x14ac:dyDescent="0.15">
      <c r="A12" s="164"/>
      <c r="B12" s="165"/>
      <c r="C12" s="172"/>
      <c r="D12" s="167">
        <v>29369</v>
      </c>
      <c r="E12" s="168"/>
      <c r="F12" s="169">
        <v>31673</v>
      </c>
      <c r="G12" s="170"/>
      <c r="H12" s="171"/>
    </row>
    <row r="13" spans="1:8" x14ac:dyDescent="0.15">
      <c r="A13" s="152"/>
      <c r="B13" s="157"/>
      <c r="C13" s="173"/>
      <c r="D13" s="174">
        <v>40189</v>
      </c>
      <c r="E13" s="175"/>
      <c r="F13" s="176">
        <v>74593</v>
      </c>
      <c r="G13" s="177"/>
      <c r="H13" s="163"/>
    </row>
    <row r="14" spans="1:8" x14ac:dyDescent="0.15">
      <c r="A14" s="164"/>
      <c r="B14" s="165"/>
      <c r="C14" s="166"/>
      <c r="D14" s="167">
        <v>25491</v>
      </c>
      <c r="E14" s="168"/>
      <c r="F14" s="169">
        <v>36488</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10.43</v>
      </c>
      <c r="C19" s="178">
        <f>ROUND(VALUE(SUBSTITUTE(実質収支比率等に係る経年分析!G$48,"▲","-")),2)</f>
        <v>9.1199999999999992</v>
      </c>
      <c r="D19" s="178">
        <f>ROUND(VALUE(SUBSTITUTE(実質収支比率等に係る経年分析!H$48,"▲","-")),2)</f>
        <v>9.56</v>
      </c>
      <c r="E19" s="178">
        <f>ROUND(VALUE(SUBSTITUTE(実質収支比率等に係る経年分析!I$48,"▲","-")),2)</f>
        <v>8.5</v>
      </c>
      <c r="F19" s="178">
        <f>ROUND(VALUE(SUBSTITUTE(実質収支比率等に係る経年分析!J$48,"▲","-")),2)</f>
        <v>6.25</v>
      </c>
    </row>
    <row r="20" spans="1:11" x14ac:dyDescent="0.15">
      <c r="A20" s="178" t="s">
        <v>55</v>
      </c>
      <c r="B20" s="178">
        <f>ROUND(VALUE(SUBSTITUTE(実質収支比率等に係る経年分析!F$47,"▲","-")),2)</f>
        <v>17.420000000000002</v>
      </c>
      <c r="C20" s="178">
        <f>ROUND(VALUE(SUBSTITUTE(実質収支比率等に係る経年分析!G$47,"▲","-")),2)</f>
        <v>17.71</v>
      </c>
      <c r="D20" s="178">
        <f>ROUND(VALUE(SUBSTITUTE(実質収支比率等に係る経年分析!H$47,"▲","-")),2)</f>
        <v>17.670000000000002</v>
      </c>
      <c r="E20" s="178">
        <f>ROUND(VALUE(SUBSTITUTE(実質収支比率等に係る経年分析!I$47,"▲","-")),2)</f>
        <v>17.38</v>
      </c>
      <c r="F20" s="178">
        <f>ROUND(VALUE(SUBSTITUTE(実質収支比率等に係る経年分析!J$47,"▲","-")),2)</f>
        <v>16.91</v>
      </c>
    </row>
    <row r="21" spans="1:11" x14ac:dyDescent="0.15">
      <c r="A21" s="178" t="s">
        <v>56</v>
      </c>
      <c r="B21" s="178">
        <f>IF(ISNUMBER(VALUE(SUBSTITUTE(実質収支比率等に係る経年分析!F$49,"▲","-"))),ROUND(VALUE(SUBSTITUTE(実質収支比率等に係る経年分析!F$49,"▲","-")),2),NA())</f>
        <v>0.23</v>
      </c>
      <c r="C21" s="178">
        <f>IF(ISNUMBER(VALUE(SUBSTITUTE(実質収支比率等に係る経年分析!G$49,"▲","-"))),ROUND(VALUE(SUBSTITUTE(実質収支比率等に係る経年分析!G$49,"▲","-")),2),NA())</f>
        <v>-1.62</v>
      </c>
      <c r="D21" s="178">
        <f>IF(ISNUMBER(VALUE(SUBSTITUTE(実質収支比率等に係る経年分析!H$49,"▲","-"))),ROUND(VALUE(SUBSTITUTE(実質収支比率等に係る経年分析!H$49,"▲","-")),2),NA())</f>
        <v>0.45</v>
      </c>
      <c r="E21" s="178">
        <f>IF(ISNUMBER(VALUE(SUBSTITUTE(実質収支比率等に係る経年分析!I$49,"▲","-"))),ROUND(VALUE(SUBSTITUTE(実質収支比率等に係る経年分析!I$49,"▲","-")),2),NA())</f>
        <v>-0.9</v>
      </c>
      <c r="F21" s="178">
        <f>IF(ISNUMBER(VALUE(SUBSTITUTE(実質収支比率等に係る経年分析!J$49,"▲","-"))),ROUND(VALUE(SUBSTITUTE(実質収支比率等に係る経年分析!J$49,"▲","-")),2),NA())</f>
        <v>-2.78</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0.01</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0.02</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7.0000000000000007E-2</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7.0000000000000007E-2</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7.0000000000000007E-2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0.09</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0.08</v>
      </c>
    </row>
    <row r="30" spans="1:11" x14ac:dyDescent="0.15">
      <c r="A30" s="179" t="str">
        <f>IF(連結実質赤字比率に係る赤字・黒字の構成分析!C$40="",NA(),連結実質赤字比率に係る赤字・黒字の構成分析!C$40)</f>
        <v>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7.0000000000000007E-2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7.0000000000000007E-2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0.11</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0.17</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0.24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0.24</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0.15</v>
      </c>
    </row>
    <row r="32" spans="1:11" x14ac:dyDescent="0.15">
      <c r="A32" s="179" t="str">
        <f>IF(連結実質赤字比率に係る赤字・黒字の構成分析!C$38="",NA(),連結実質赤字比率に係る赤字・黒字の構成分析!C$38)</f>
        <v>中央土地区画整理事業特別会計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1.28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1.41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0.25</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1.85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3.97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3.37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1.07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1.34</v>
      </c>
    </row>
    <row r="34" spans="1:16" x14ac:dyDescent="0.15">
      <c r="A34" s="179" t="str">
        <f>IF(連結実質赤字比率に係る赤字・黒字の構成分析!C$36="",NA(),連結実質赤字比率に係る赤字・黒字の構成分析!C$36)</f>
        <v>介護保険特別会計（保険事業勘定）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1.56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1.83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1.64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2.04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10.43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9.11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9.56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6.24</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19.690000000000001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23.04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25.94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28.99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32.479999999999997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581</v>
      </c>
      <c r="E42" s="180"/>
      <c r="F42" s="180"/>
      <c r="G42" s="180">
        <f>'実質公債費比率（分子）の構造'!L$52</f>
        <v>572</v>
      </c>
      <c r="H42" s="180"/>
      <c r="I42" s="180"/>
      <c r="J42" s="180">
        <f>'実質公債費比率（分子）の構造'!M$52</f>
        <v>585</v>
      </c>
      <c r="K42" s="180"/>
      <c r="L42" s="180"/>
      <c r="M42" s="180">
        <f>'実質公債費比率（分子）の構造'!N$52</f>
        <v>601</v>
      </c>
      <c r="N42" s="180"/>
      <c r="O42" s="180"/>
      <c r="P42" s="180">
        <f>'実質公債費比率（分子）の構造'!O$52</f>
        <v>603</v>
      </c>
    </row>
    <row r="43" spans="1:16" x14ac:dyDescent="0.15">
      <c r="A43" s="180" t="s">
        <v>64</v>
      </c>
      <c r="B43" s="180" t="str">
        <f>'実質公債費比率（分子）の構造'!K$51</f>
        <v>-</v>
      </c>
      <c r="C43" s="180"/>
      <c r="D43" s="180"/>
      <c r="E43" s="180">
        <f>'実質公債費比率（分子）の構造'!L$51</f>
        <v>0</v>
      </c>
      <c r="F43" s="180"/>
      <c r="G43" s="180"/>
      <c r="H43" s="180" t="str">
        <f>'実質公債費比率（分子）の構造'!M$51</f>
        <v>-</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39</v>
      </c>
      <c r="C44" s="180"/>
      <c r="D44" s="180"/>
      <c r="E44" s="180">
        <f>'実質公債費比率（分子）の構造'!L$50</f>
        <v>33</v>
      </c>
      <c r="F44" s="180"/>
      <c r="G44" s="180"/>
      <c r="H44" s="180">
        <f>'実質公債費比率（分子）の構造'!M$50</f>
        <v>25</v>
      </c>
      <c r="I44" s="180"/>
      <c r="J44" s="180"/>
      <c r="K44" s="180">
        <f>'実質公債費比率（分子）の構造'!N$50</f>
        <v>29</v>
      </c>
      <c r="L44" s="180"/>
      <c r="M44" s="180"/>
      <c r="N44" s="180">
        <f>'実質公債費比率（分子）の構造'!O$50</f>
        <v>28</v>
      </c>
      <c r="O44" s="180"/>
      <c r="P44" s="180"/>
    </row>
    <row r="45" spans="1:16" x14ac:dyDescent="0.15">
      <c r="A45" s="180" t="s">
        <v>66</v>
      </c>
      <c r="B45" s="180">
        <f>'実質公債費比率（分子）の構造'!K$49</f>
        <v>51</v>
      </c>
      <c r="C45" s="180"/>
      <c r="D45" s="180"/>
      <c r="E45" s="180">
        <f>'実質公債費比率（分子）の構造'!L$49</f>
        <v>19</v>
      </c>
      <c r="F45" s="180"/>
      <c r="G45" s="180"/>
      <c r="H45" s="180">
        <f>'実質公債費比率（分子）の構造'!M$49</f>
        <v>18</v>
      </c>
      <c r="I45" s="180"/>
      <c r="J45" s="180"/>
      <c r="K45" s="180">
        <f>'実質公債費比率（分子）の構造'!N$49</f>
        <v>20</v>
      </c>
      <c r="L45" s="180"/>
      <c r="M45" s="180"/>
      <c r="N45" s="180">
        <f>'実質公債費比率（分子）の構造'!O$49</f>
        <v>18</v>
      </c>
      <c r="O45" s="180"/>
      <c r="P45" s="180"/>
    </row>
    <row r="46" spans="1:16" x14ac:dyDescent="0.15">
      <c r="A46" s="180" t="s">
        <v>67</v>
      </c>
      <c r="B46" s="180">
        <f>'実質公債費比率（分子）の構造'!K$48</f>
        <v>290</v>
      </c>
      <c r="C46" s="180"/>
      <c r="D46" s="180"/>
      <c r="E46" s="180">
        <f>'実質公債費比率（分子）の構造'!L$48</f>
        <v>292</v>
      </c>
      <c r="F46" s="180"/>
      <c r="G46" s="180"/>
      <c r="H46" s="180">
        <f>'実質公債費比率（分子）の構造'!M$48</f>
        <v>305</v>
      </c>
      <c r="I46" s="180"/>
      <c r="J46" s="180"/>
      <c r="K46" s="180">
        <f>'実質公債費比率（分子）の構造'!N$48</f>
        <v>302</v>
      </c>
      <c r="L46" s="180"/>
      <c r="M46" s="180"/>
      <c r="N46" s="180">
        <f>'実質公債費比率（分子）の構造'!O$48</f>
        <v>316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560</v>
      </c>
      <c r="C49" s="180"/>
      <c r="D49" s="180"/>
      <c r="E49" s="180">
        <f>'実質公債費比率（分子）の構造'!L$45</f>
        <v>535</v>
      </c>
      <c r="F49" s="180"/>
      <c r="G49" s="180"/>
      <c r="H49" s="180">
        <f>'実質公債費比率（分子）の構造'!M$45</f>
        <v>553</v>
      </c>
      <c r="I49" s="180"/>
      <c r="J49" s="180"/>
      <c r="K49" s="180">
        <f>'実質公債費比率（分子）の構造'!N$45</f>
        <v>575</v>
      </c>
      <c r="L49" s="180"/>
      <c r="M49" s="180"/>
      <c r="N49" s="180">
        <f>'実質公債費比率（分子）の構造'!O$45</f>
        <v>573</v>
      </c>
      <c r="O49" s="180"/>
      <c r="P49" s="180"/>
    </row>
    <row r="50" spans="1:16" x14ac:dyDescent="0.15">
      <c r="A50" s="180" t="s">
        <v>71</v>
      </c>
      <c r="B50" s="180" t="e">
        <f>NA()</f>
        <v>#N/A</v>
      </c>
      <c r="C50" s="180">
        <f>IF(ISNUMBER('実質公債費比率（分子）の構造'!K$53),'実質公債費比率（分子）の構造'!K$53,NA())</f>
        <v>359</v>
      </c>
      <c r="D50" s="180" t="e">
        <f>NA()</f>
        <v>#N/A</v>
      </c>
      <c r="E50" s="180" t="e">
        <f>NA()</f>
        <v>#N/A</v>
      </c>
      <c r="F50" s="180">
        <f>IF(ISNUMBER('実質公債費比率（分子）の構造'!L$53),'実質公債費比率（分子）の構造'!L$53,NA())</f>
        <v>307</v>
      </c>
      <c r="G50" s="180" t="e">
        <f>NA()</f>
        <v>#N/A</v>
      </c>
      <c r="H50" s="180" t="e">
        <f>NA()</f>
        <v>#N/A</v>
      </c>
      <c r="I50" s="180">
        <f>IF(ISNUMBER('実質公債費比率（分子）の構造'!M$53),'実質公債費比率（分子）の構造'!M$53,NA())</f>
        <v>316</v>
      </c>
      <c r="J50" s="180" t="e">
        <f>NA()</f>
        <v>#N/A</v>
      </c>
      <c r="K50" s="180" t="e">
        <f>NA()</f>
        <v>#N/A</v>
      </c>
      <c r="L50" s="180">
        <f>IF(ISNUMBER('実質公債費比率（分子）の構造'!N$53),'実質公債費比率（分子）の構造'!N$53,NA())</f>
        <v>325</v>
      </c>
      <c r="M50" s="180" t="e">
        <f>NA()</f>
        <v>#N/A</v>
      </c>
      <c r="N50" s="180" t="e">
        <f>NA()</f>
        <v>#N/A</v>
      </c>
      <c r="O50" s="180">
        <f>IF(ISNUMBER('実質公債費比率（分子）の構造'!O$53),'実質公債費比率（分子）の構造'!O$53,NA())</f>
        <v>332</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7966</v>
      </c>
      <c r="E56" s="179"/>
      <c r="F56" s="179"/>
      <c r="G56" s="179">
        <f>'将来負担比率（分子）の構造'!J$52</f>
        <v>8061</v>
      </c>
      <c r="H56" s="179"/>
      <c r="I56" s="179"/>
      <c r="J56" s="179">
        <f>'将来負担比率（分子）の構造'!K$52</f>
        <v>8013</v>
      </c>
      <c r="K56" s="179"/>
      <c r="L56" s="179"/>
      <c r="M56" s="179">
        <f>'将来負担比率（分子）の構造'!L$52</f>
        <v>7856</v>
      </c>
      <c r="N56" s="179"/>
      <c r="O56" s="179"/>
      <c r="P56" s="179">
        <f>'将来負担比率（分子）の構造'!M$52</f>
        <v>7649</v>
      </c>
    </row>
    <row r="57" spans="1:16" x14ac:dyDescent="0.15">
      <c r="A57" s="179" t="s">
        <v>42</v>
      </c>
      <c r="B57" s="179"/>
      <c r="C57" s="179"/>
      <c r="D57" s="179">
        <f>'将来負担比率（分子）の構造'!I$51</f>
        <v>0</v>
      </c>
      <c r="E57" s="179"/>
      <c r="F57" s="179"/>
      <c r="G57" s="179">
        <f>'将来負担比率（分子）の構造'!J$51</f>
        <v>0</v>
      </c>
      <c r="H57" s="179"/>
      <c r="I57" s="179"/>
      <c r="J57" s="179">
        <f>'将来負担比率（分子）の構造'!K$51</f>
        <v>0</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2826</v>
      </c>
      <c r="E58" s="179"/>
      <c r="F58" s="179"/>
      <c r="G58" s="179">
        <f>'将来負担比率（分子）の構造'!J$50</f>
        <v>2544</v>
      </c>
      <c r="H58" s="179"/>
      <c r="I58" s="179"/>
      <c r="J58" s="179">
        <f>'将来負担比率（分子）の構造'!K$50</f>
        <v>2859</v>
      </c>
      <c r="K58" s="179"/>
      <c r="L58" s="179"/>
      <c r="M58" s="179">
        <f>'将来負担比率（分子）の構造'!L$50</f>
        <v>2901</v>
      </c>
      <c r="N58" s="179"/>
      <c r="O58" s="179"/>
      <c r="P58" s="179">
        <f>'将来負担比率（分子）の構造'!M$50</f>
        <v>2648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1</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1338</v>
      </c>
      <c r="C62" s="179"/>
      <c r="D62" s="179"/>
      <c r="E62" s="179">
        <f>'将来負担比率（分子）の構造'!J$45</f>
        <v>1323</v>
      </c>
      <c r="F62" s="179"/>
      <c r="G62" s="179"/>
      <c r="H62" s="179">
        <f>'将来負担比率（分子）の構造'!K$45</f>
        <v>1323</v>
      </c>
      <c r="I62" s="179"/>
      <c r="J62" s="179"/>
      <c r="K62" s="179">
        <f>'将来負担比率（分子）の構造'!L$45</f>
        <v>1488</v>
      </c>
      <c r="L62" s="179"/>
      <c r="M62" s="179"/>
      <c r="N62" s="179">
        <f>'将来負担比率（分子）の構造'!M$45</f>
        <v>1329</v>
      </c>
      <c r="O62" s="179"/>
      <c r="P62" s="179"/>
    </row>
    <row r="63" spans="1:16" x14ac:dyDescent="0.15">
      <c r="A63" s="179" t="s">
        <v>34</v>
      </c>
      <c r="B63" s="179">
        <f>'将来負担比率（分子）の構造'!I$44</f>
        <v>98</v>
      </c>
      <c r="C63" s="179"/>
      <c r="D63" s="179"/>
      <c r="E63" s="179">
        <f>'将来負担比率（分子）の構造'!J$44</f>
        <v>87</v>
      </c>
      <c r="F63" s="179"/>
      <c r="G63" s="179"/>
      <c r="H63" s="179">
        <f>'将来負担比率（分子）の構造'!K$44</f>
        <v>78</v>
      </c>
      <c r="I63" s="179"/>
      <c r="J63" s="179"/>
      <c r="K63" s="179">
        <f>'将来負担比率（分子）の構造'!L$44</f>
        <v>68</v>
      </c>
      <c r="L63" s="179"/>
      <c r="M63" s="179"/>
      <c r="N63" s="179">
        <f>'将来負担比率（分子）の構造'!M$44</f>
        <v>59</v>
      </c>
      <c r="O63" s="179"/>
      <c r="P63" s="179"/>
    </row>
    <row r="64" spans="1:16" x14ac:dyDescent="0.15">
      <c r="A64" s="179" t="s">
        <v>33</v>
      </c>
      <c r="B64" s="179">
        <f>'将来負担比率（分子）の構造'!I$43</f>
        <v>4915</v>
      </c>
      <c r="C64" s="179"/>
      <c r="D64" s="179"/>
      <c r="E64" s="179">
        <f>'将来負担比率（分子）の構造'!J$43</f>
        <v>4892</v>
      </c>
      <c r="F64" s="179"/>
      <c r="G64" s="179"/>
      <c r="H64" s="179">
        <f>'将来負担比率（分子）の構造'!K$43</f>
        <v>5032</v>
      </c>
      <c r="I64" s="179"/>
      <c r="J64" s="179"/>
      <c r="K64" s="179">
        <f>'将来負担比率（分子）の構造'!L$43</f>
        <v>4678</v>
      </c>
      <c r="L64" s="179"/>
      <c r="M64" s="179"/>
      <c r="N64" s="179">
        <f>'将来負担比率（分子）の構造'!M$43</f>
        <v>4559</v>
      </c>
      <c r="O64" s="179"/>
      <c r="P64" s="179"/>
    </row>
    <row r="65" spans="1:16" x14ac:dyDescent="0.15">
      <c r="A65" s="179" t="s">
        <v>32</v>
      </c>
      <c r="B65" s="179">
        <f>'将来負担比率（分子）の構造'!I$42</f>
        <v>448</v>
      </c>
      <c r="C65" s="179"/>
      <c r="D65" s="179"/>
      <c r="E65" s="179">
        <f>'将来負担比率（分子）の構造'!J$42</f>
        <v>390</v>
      </c>
      <c r="F65" s="179"/>
      <c r="G65" s="179"/>
      <c r="H65" s="179">
        <f>'将来負担比率（分子）の構造'!K$42</f>
        <v>361</v>
      </c>
      <c r="I65" s="179"/>
      <c r="J65" s="179"/>
      <c r="K65" s="179">
        <f>'将来負担比率（分子）の構造'!L$42</f>
        <v>361</v>
      </c>
      <c r="L65" s="179"/>
      <c r="M65" s="179"/>
      <c r="N65" s="179">
        <f>'将来負担比率（分子）の構造'!M$42</f>
        <v>302</v>
      </c>
      <c r="O65" s="179"/>
      <c r="P65" s="179"/>
    </row>
    <row r="66" spans="1:16" x14ac:dyDescent="0.15">
      <c r="A66" s="179" t="s">
        <v>31</v>
      </c>
      <c r="B66" s="179">
        <f>'将来負担比率（分子）の構造'!I$41</f>
        <v>6881</v>
      </c>
      <c r="C66" s="179"/>
      <c r="D66" s="179"/>
      <c r="E66" s="179">
        <f>'将来負担比率（分子）の構造'!J$41</f>
        <v>7289</v>
      </c>
      <c r="F66" s="179"/>
      <c r="G66" s="179"/>
      <c r="H66" s="179">
        <f>'将来負担比率（分子）の構造'!K$41</f>
        <v>7117</v>
      </c>
      <c r="I66" s="179"/>
      <c r="J66" s="179"/>
      <c r="K66" s="179">
        <f>'将来負担比率（分子）の構造'!L$41</f>
        <v>7079</v>
      </c>
      <c r="L66" s="179"/>
      <c r="M66" s="179"/>
      <c r="N66" s="179">
        <f>'将来負担比率（分子）の構造'!M$41</f>
        <v>7273</v>
      </c>
      <c r="O66" s="179"/>
      <c r="P66" s="179"/>
    </row>
    <row r="67" spans="1:16" x14ac:dyDescent="0.15">
      <c r="A67" s="179" t="s">
        <v>75</v>
      </c>
      <c r="B67" s="179" t="e">
        <f>NA()</f>
        <v>#N/A</v>
      </c>
      <c r="C67" s="179">
        <f>IF(ISNUMBER('将来負担比率（分子）の構造'!I$53), IF('将来負担比率（分子）の構造'!I$53 &lt; 0, 0, '将来負担比率（分子）の構造'!I$53), NA())</f>
        <v>2889</v>
      </c>
      <c r="D67" s="179" t="e">
        <f>NA()</f>
        <v>#N/A</v>
      </c>
      <c r="E67" s="179" t="e">
        <f>NA()</f>
        <v>#N/A</v>
      </c>
      <c r="F67" s="179">
        <f>IF(ISNUMBER('将来負担比率（分子）の構造'!J$53), IF('将来負担比率（分子）の構造'!J$53 &lt; 0, 0, '将来負担比率（分子）の構造'!J$53), NA())</f>
        <v>3377</v>
      </c>
      <c r="G67" s="179" t="e">
        <f>NA()</f>
        <v>#N/A</v>
      </c>
      <c r="H67" s="179" t="e">
        <f>NA()</f>
        <v>#N/A</v>
      </c>
      <c r="I67" s="179">
        <f>IF(ISNUMBER('将来負担比率（分子）の構造'!K$53), IF('将来負担比率（分子）の構造'!K$53 &lt; 0, 0, '将来負担比率（分子）の構造'!K$53), NA())</f>
        <v>3037</v>
      </c>
      <c r="J67" s="179" t="e">
        <f>NA()</f>
        <v>#N/A</v>
      </c>
      <c r="K67" s="179" t="e">
        <f>NA()</f>
        <v>#N/A</v>
      </c>
      <c r="L67" s="179">
        <f>IF(ISNUMBER('将来負担比率（分子）の構造'!L$53), IF('将来負担比率（分子）の構造'!L$53 &lt; 0, 0, '将来負担比率（分子）の構造'!L$53), NA())</f>
        <v>2917</v>
      </c>
      <c r="M67" s="179" t="e">
        <f>NA()</f>
        <v>#N/A</v>
      </c>
      <c r="N67" s="179" t="e">
        <f>NA()</f>
        <v>#N/A</v>
      </c>
      <c r="O67" s="179">
        <f>IF(ISNUMBER('将来負担比率（分子）の構造'!M$53), IF('将来負担比率（分子）の構造'!M$53 &lt; 0, 0, '将来負担比率（分子）の構造'!M$53), NA())</f>
        <v>3226</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909</v>
      </c>
      <c r="C72" s="183">
        <f>基金残高に係る経年分析!G55</f>
        <v>909</v>
      </c>
      <c r="D72" s="183">
        <f>基金残高に係る経年分析!H55</f>
        <v>882</v>
      </c>
    </row>
    <row r="73" spans="1:16" x14ac:dyDescent="0.15">
      <c r="A73" s="182" t="s">
        <v>78</v>
      </c>
      <c r="B73" s="183">
        <f>基金残高に係る経年分析!F56</f>
        <v>164</v>
      </c>
      <c r="C73" s="183">
        <f>基金残高に係る経年分析!G56</f>
        <v>164</v>
      </c>
      <c r="D73" s="183">
        <f>基金残高に係る経年分析!H56</f>
        <v>164</v>
      </c>
    </row>
    <row r="74" spans="1:16" x14ac:dyDescent="0.15">
      <c r="A74" s="182" t="s">
        <v>79</v>
      </c>
      <c r="B74" s="183">
        <f>基金残高に係る経年分析!F57</f>
        <v>1291</v>
      </c>
      <c r="C74" s="183">
        <f>基金残高に係る経年分析!G57</f>
        <v>1187</v>
      </c>
      <c r="D74" s="183">
        <f>基金残高に係る経年分析!H57</f>
        <v>961</v>
      </c>
    </row>
  </sheetData>
  <sheetProtection algorithmName="SHA-512" hashValue="wpnhkX1cXbn6nXJwtlVPms6xACpD9JuuRYFUDXMLcGN7bcEqkJyNIXl19Q8XP9lO88lVttS0Aa0XBcRmkGD43A==" saltValue="5ySMTFD5HXOov1I3Bldf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9" t="s">
        <v>214</v>
      </c>
      <c r="DI1" s="800"/>
      <c r="DJ1" s="800"/>
      <c r="DK1" s="800"/>
      <c r="DL1" s="800"/>
      <c r="DM1" s="800"/>
      <c r="DN1" s="801"/>
      <c r="DO1" s="224"/>
      <c r="DP1" s="799" t="s">
        <v>215</v>
      </c>
      <c r="DQ1" s="800"/>
      <c r="DR1" s="800"/>
      <c r="DS1" s="800"/>
      <c r="DT1" s="800"/>
      <c r="DU1" s="800"/>
      <c r="DV1" s="800"/>
      <c r="DW1" s="800"/>
      <c r="DX1" s="800"/>
      <c r="DY1" s="800"/>
      <c r="DZ1" s="800"/>
      <c r="EA1" s="800"/>
      <c r="EB1" s="800"/>
      <c r="EC1" s="801"/>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8" customFormat="1" ht="11.25" customHeight="1" x14ac:dyDescent="0.15">
      <c r="B5" s="746" t="s">
        <v>227</v>
      </c>
      <c r="C5" s="747"/>
      <c r="D5" s="747"/>
      <c r="E5" s="747"/>
      <c r="F5" s="747"/>
      <c r="G5" s="747"/>
      <c r="H5" s="747"/>
      <c r="I5" s="747"/>
      <c r="J5" s="747"/>
      <c r="K5" s="747"/>
      <c r="L5" s="747"/>
      <c r="M5" s="747"/>
      <c r="N5" s="747"/>
      <c r="O5" s="747"/>
      <c r="P5" s="747"/>
      <c r="Q5" s="748"/>
      <c r="R5" s="735">
        <v>2769206</v>
      </c>
      <c r="S5" s="736"/>
      <c r="T5" s="736"/>
      <c r="U5" s="736"/>
      <c r="V5" s="736"/>
      <c r="W5" s="736"/>
      <c r="X5" s="736"/>
      <c r="Y5" s="779"/>
      <c r="Z5" s="797">
        <v>30.7</v>
      </c>
      <c r="AA5" s="797"/>
      <c r="AB5" s="797"/>
      <c r="AC5" s="797"/>
      <c r="AD5" s="798">
        <v>2769206</v>
      </c>
      <c r="AE5" s="798"/>
      <c r="AF5" s="798"/>
      <c r="AG5" s="798"/>
      <c r="AH5" s="798"/>
      <c r="AI5" s="798"/>
      <c r="AJ5" s="798"/>
      <c r="AK5" s="798"/>
      <c r="AL5" s="780">
        <v>57.5</v>
      </c>
      <c r="AM5" s="751"/>
      <c r="AN5" s="751"/>
      <c r="AO5" s="781"/>
      <c r="AP5" s="746" t="s">
        <v>228</v>
      </c>
      <c r="AQ5" s="747"/>
      <c r="AR5" s="747"/>
      <c r="AS5" s="747"/>
      <c r="AT5" s="747"/>
      <c r="AU5" s="747"/>
      <c r="AV5" s="747"/>
      <c r="AW5" s="747"/>
      <c r="AX5" s="747"/>
      <c r="AY5" s="747"/>
      <c r="AZ5" s="747"/>
      <c r="BA5" s="747"/>
      <c r="BB5" s="747"/>
      <c r="BC5" s="747"/>
      <c r="BD5" s="747"/>
      <c r="BE5" s="747"/>
      <c r="BF5" s="748"/>
      <c r="BG5" s="680">
        <v>2760781</v>
      </c>
      <c r="BH5" s="681"/>
      <c r="BI5" s="681"/>
      <c r="BJ5" s="681"/>
      <c r="BK5" s="681"/>
      <c r="BL5" s="681"/>
      <c r="BM5" s="681"/>
      <c r="BN5" s="682"/>
      <c r="BO5" s="717">
        <v>99.7</v>
      </c>
      <c r="BP5" s="717"/>
      <c r="BQ5" s="717"/>
      <c r="BR5" s="717"/>
      <c r="BS5" s="718">
        <v>22589</v>
      </c>
      <c r="BT5" s="718"/>
      <c r="BU5" s="718"/>
      <c r="BV5" s="718"/>
      <c r="BW5" s="718"/>
      <c r="BX5" s="718"/>
      <c r="BY5" s="718"/>
      <c r="BZ5" s="718"/>
      <c r="CA5" s="718"/>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150105</v>
      </c>
      <c r="S6" s="681"/>
      <c r="T6" s="681"/>
      <c r="U6" s="681"/>
      <c r="V6" s="681"/>
      <c r="W6" s="681"/>
      <c r="X6" s="681"/>
      <c r="Y6" s="682"/>
      <c r="Z6" s="717">
        <v>1.7</v>
      </c>
      <c r="AA6" s="717"/>
      <c r="AB6" s="717"/>
      <c r="AC6" s="717"/>
      <c r="AD6" s="718">
        <v>150105</v>
      </c>
      <c r="AE6" s="718"/>
      <c r="AF6" s="718"/>
      <c r="AG6" s="718"/>
      <c r="AH6" s="718"/>
      <c r="AI6" s="718"/>
      <c r="AJ6" s="718"/>
      <c r="AK6" s="718"/>
      <c r="AL6" s="683">
        <v>3.1</v>
      </c>
      <c r="AM6" s="684"/>
      <c r="AN6" s="684"/>
      <c r="AO6" s="719"/>
      <c r="AP6" s="677" t="s">
        <v>233</v>
      </c>
      <c r="AQ6" s="678"/>
      <c r="AR6" s="678"/>
      <c r="AS6" s="678"/>
      <c r="AT6" s="678"/>
      <c r="AU6" s="678"/>
      <c r="AV6" s="678"/>
      <c r="AW6" s="678"/>
      <c r="AX6" s="678"/>
      <c r="AY6" s="678"/>
      <c r="AZ6" s="678"/>
      <c r="BA6" s="678"/>
      <c r="BB6" s="678"/>
      <c r="BC6" s="678"/>
      <c r="BD6" s="678"/>
      <c r="BE6" s="678"/>
      <c r="BF6" s="679"/>
      <c r="BG6" s="680">
        <v>2760781</v>
      </c>
      <c r="BH6" s="681"/>
      <c r="BI6" s="681"/>
      <c r="BJ6" s="681"/>
      <c r="BK6" s="681"/>
      <c r="BL6" s="681"/>
      <c r="BM6" s="681"/>
      <c r="BN6" s="682"/>
      <c r="BO6" s="717">
        <v>99.7</v>
      </c>
      <c r="BP6" s="717"/>
      <c r="BQ6" s="717"/>
      <c r="BR6" s="717"/>
      <c r="BS6" s="718">
        <v>22589</v>
      </c>
      <c r="BT6" s="718"/>
      <c r="BU6" s="718"/>
      <c r="BV6" s="718"/>
      <c r="BW6" s="718"/>
      <c r="BX6" s="718"/>
      <c r="BY6" s="718"/>
      <c r="BZ6" s="718"/>
      <c r="CA6" s="718"/>
      <c r="CB6" s="777"/>
      <c r="CD6" s="738" t="s">
        <v>234</v>
      </c>
      <c r="CE6" s="739"/>
      <c r="CF6" s="739"/>
      <c r="CG6" s="739"/>
      <c r="CH6" s="739"/>
      <c r="CI6" s="739"/>
      <c r="CJ6" s="739"/>
      <c r="CK6" s="739"/>
      <c r="CL6" s="739"/>
      <c r="CM6" s="739"/>
      <c r="CN6" s="739"/>
      <c r="CO6" s="739"/>
      <c r="CP6" s="739"/>
      <c r="CQ6" s="740"/>
      <c r="CR6" s="680">
        <v>105404</v>
      </c>
      <c r="CS6" s="681"/>
      <c r="CT6" s="681"/>
      <c r="CU6" s="681"/>
      <c r="CV6" s="681"/>
      <c r="CW6" s="681"/>
      <c r="CX6" s="681"/>
      <c r="CY6" s="682"/>
      <c r="CZ6" s="780">
        <v>1.2</v>
      </c>
      <c r="DA6" s="751"/>
      <c r="DB6" s="751"/>
      <c r="DC6" s="783"/>
      <c r="DD6" s="686" t="s">
        <v>136</v>
      </c>
      <c r="DE6" s="681"/>
      <c r="DF6" s="681"/>
      <c r="DG6" s="681"/>
      <c r="DH6" s="681"/>
      <c r="DI6" s="681"/>
      <c r="DJ6" s="681"/>
      <c r="DK6" s="681"/>
      <c r="DL6" s="681"/>
      <c r="DM6" s="681"/>
      <c r="DN6" s="681"/>
      <c r="DO6" s="681"/>
      <c r="DP6" s="682"/>
      <c r="DQ6" s="686">
        <v>105404</v>
      </c>
      <c r="DR6" s="681"/>
      <c r="DS6" s="681"/>
      <c r="DT6" s="681"/>
      <c r="DU6" s="681"/>
      <c r="DV6" s="681"/>
      <c r="DW6" s="681"/>
      <c r="DX6" s="681"/>
      <c r="DY6" s="681"/>
      <c r="DZ6" s="681"/>
      <c r="EA6" s="681"/>
      <c r="EB6" s="681"/>
      <c r="EC6" s="724"/>
    </row>
    <row r="7" spans="2:143" ht="11.25" customHeight="1" x14ac:dyDescent="0.15">
      <c r="B7" s="677" t="s">
        <v>235</v>
      </c>
      <c r="C7" s="678"/>
      <c r="D7" s="678"/>
      <c r="E7" s="678"/>
      <c r="F7" s="678"/>
      <c r="G7" s="678"/>
      <c r="H7" s="678"/>
      <c r="I7" s="678"/>
      <c r="J7" s="678"/>
      <c r="K7" s="678"/>
      <c r="L7" s="678"/>
      <c r="M7" s="678"/>
      <c r="N7" s="678"/>
      <c r="O7" s="678"/>
      <c r="P7" s="678"/>
      <c r="Q7" s="679"/>
      <c r="R7" s="680">
        <v>1937</v>
      </c>
      <c r="S7" s="681"/>
      <c r="T7" s="681"/>
      <c r="U7" s="681"/>
      <c r="V7" s="681"/>
      <c r="W7" s="681"/>
      <c r="X7" s="681"/>
      <c r="Y7" s="682"/>
      <c r="Z7" s="717">
        <v>0</v>
      </c>
      <c r="AA7" s="717"/>
      <c r="AB7" s="717"/>
      <c r="AC7" s="717"/>
      <c r="AD7" s="718">
        <v>1937</v>
      </c>
      <c r="AE7" s="718"/>
      <c r="AF7" s="718"/>
      <c r="AG7" s="718"/>
      <c r="AH7" s="718"/>
      <c r="AI7" s="718"/>
      <c r="AJ7" s="718"/>
      <c r="AK7" s="718"/>
      <c r="AL7" s="683">
        <v>0</v>
      </c>
      <c r="AM7" s="684"/>
      <c r="AN7" s="684"/>
      <c r="AO7" s="719"/>
      <c r="AP7" s="677" t="s">
        <v>236</v>
      </c>
      <c r="AQ7" s="678"/>
      <c r="AR7" s="678"/>
      <c r="AS7" s="678"/>
      <c r="AT7" s="678"/>
      <c r="AU7" s="678"/>
      <c r="AV7" s="678"/>
      <c r="AW7" s="678"/>
      <c r="AX7" s="678"/>
      <c r="AY7" s="678"/>
      <c r="AZ7" s="678"/>
      <c r="BA7" s="678"/>
      <c r="BB7" s="678"/>
      <c r="BC7" s="678"/>
      <c r="BD7" s="678"/>
      <c r="BE7" s="678"/>
      <c r="BF7" s="679"/>
      <c r="BG7" s="680">
        <v>1194851</v>
      </c>
      <c r="BH7" s="681"/>
      <c r="BI7" s="681"/>
      <c r="BJ7" s="681"/>
      <c r="BK7" s="681"/>
      <c r="BL7" s="681"/>
      <c r="BM7" s="681"/>
      <c r="BN7" s="682"/>
      <c r="BO7" s="717">
        <v>43.1</v>
      </c>
      <c r="BP7" s="717"/>
      <c r="BQ7" s="717"/>
      <c r="BR7" s="717"/>
      <c r="BS7" s="718">
        <v>22589</v>
      </c>
      <c r="BT7" s="718"/>
      <c r="BU7" s="718"/>
      <c r="BV7" s="718"/>
      <c r="BW7" s="718"/>
      <c r="BX7" s="718"/>
      <c r="BY7" s="718"/>
      <c r="BZ7" s="718"/>
      <c r="CA7" s="718"/>
      <c r="CB7" s="777"/>
      <c r="CD7" s="713" t="s">
        <v>237</v>
      </c>
      <c r="CE7" s="714"/>
      <c r="CF7" s="714"/>
      <c r="CG7" s="714"/>
      <c r="CH7" s="714"/>
      <c r="CI7" s="714"/>
      <c r="CJ7" s="714"/>
      <c r="CK7" s="714"/>
      <c r="CL7" s="714"/>
      <c r="CM7" s="714"/>
      <c r="CN7" s="714"/>
      <c r="CO7" s="714"/>
      <c r="CP7" s="714"/>
      <c r="CQ7" s="715"/>
      <c r="CR7" s="680">
        <v>1486326</v>
      </c>
      <c r="CS7" s="681"/>
      <c r="CT7" s="681"/>
      <c r="CU7" s="681"/>
      <c r="CV7" s="681"/>
      <c r="CW7" s="681"/>
      <c r="CX7" s="681"/>
      <c r="CY7" s="682"/>
      <c r="CZ7" s="717">
        <v>17.100000000000001</v>
      </c>
      <c r="DA7" s="717"/>
      <c r="DB7" s="717"/>
      <c r="DC7" s="717"/>
      <c r="DD7" s="686">
        <v>17625</v>
      </c>
      <c r="DE7" s="681"/>
      <c r="DF7" s="681"/>
      <c r="DG7" s="681"/>
      <c r="DH7" s="681"/>
      <c r="DI7" s="681"/>
      <c r="DJ7" s="681"/>
      <c r="DK7" s="681"/>
      <c r="DL7" s="681"/>
      <c r="DM7" s="681"/>
      <c r="DN7" s="681"/>
      <c r="DO7" s="681"/>
      <c r="DP7" s="682"/>
      <c r="DQ7" s="686">
        <v>1382601</v>
      </c>
      <c r="DR7" s="681"/>
      <c r="DS7" s="681"/>
      <c r="DT7" s="681"/>
      <c r="DU7" s="681"/>
      <c r="DV7" s="681"/>
      <c r="DW7" s="681"/>
      <c r="DX7" s="681"/>
      <c r="DY7" s="681"/>
      <c r="DZ7" s="681"/>
      <c r="EA7" s="681"/>
      <c r="EB7" s="681"/>
      <c r="EC7" s="724"/>
    </row>
    <row r="8" spans="2:143" ht="11.25" customHeight="1" x14ac:dyDescent="0.15">
      <c r="B8" s="677" t="s">
        <v>238</v>
      </c>
      <c r="C8" s="678"/>
      <c r="D8" s="678"/>
      <c r="E8" s="678"/>
      <c r="F8" s="678"/>
      <c r="G8" s="678"/>
      <c r="H8" s="678"/>
      <c r="I8" s="678"/>
      <c r="J8" s="678"/>
      <c r="K8" s="678"/>
      <c r="L8" s="678"/>
      <c r="M8" s="678"/>
      <c r="N8" s="678"/>
      <c r="O8" s="678"/>
      <c r="P8" s="678"/>
      <c r="Q8" s="679"/>
      <c r="R8" s="680">
        <v>10904</v>
      </c>
      <c r="S8" s="681"/>
      <c r="T8" s="681"/>
      <c r="U8" s="681"/>
      <c r="V8" s="681"/>
      <c r="W8" s="681"/>
      <c r="X8" s="681"/>
      <c r="Y8" s="682"/>
      <c r="Z8" s="717">
        <v>0.1</v>
      </c>
      <c r="AA8" s="717"/>
      <c r="AB8" s="717"/>
      <c r="AC8" s="717"/>
      <c r="AD8" s="718">
        <v>10904</v>
      </c>
      <c r="AE8" s="718"/>
      <c r="AF8" s="718"/>
      <c r="AG8" s="718"/>
      <c r="AH8" s="718"/>
      <c r="AI8" s="718"/>
      <c r="AJ8" s="718"/>
      <c r="AK8" s="718"/>
      <c r="AL8" s="683">
        <v>0.2</v>
      </c>
      <c r="AM8" s="684"/>
      <c r="AN8" s="684"/>
      <c r="AO8" s="719"/>
      <c r="AP8" s="677" t="s">
        <v>239</v>
      </c>
      <c r="AQ8" s="678"/>
      <c r="AR8" s="678"/>
      <c r="AS8" s="678"/>
      <c r="AT8" s="678"/>
      <c r="AU8" s="678"/>
      <c r="AV8" s="678"/>
      <c r="AW8" s="678"/>
      <c r="AX8" s="678"/>
      <c r="AY8" s="678"/>
      <c r="AZ8" s="678"/>
      <c r="BA8" s="678"/>
      <c r="BB8" s="678"/>
      <c r="BC8" s="678"/>
      <c r="BD8" s="678"/>
      <c r="BE8" s="678"/>
      <c r="BF8" s="679"/>
      <c r="BG8" s="680">
        <v>38194</v>
      </c>
      <c r="BH8" s="681"/>
      <c r="BI8" s="681"/>
      <c r="BJ8" s="681"/>
      <c r="BK8" s="681"/>
      <c r="BL8" s="681"/>
      <c r="BM8" s="681"/>
      <c r="BN8" s="682"/>
      <c r="BO8" s="717">
        <v>1.4</v>
      </c>
      <c r="BP8" s="717"/>
      <c r="BQ8" s="717"/>
      <c r="BR8" s="717"/>
      <c r="BS8" s="686" t="s">
        <v>240</v>
      </c>
      <c r="BT8" s="681"/>
      <c r="BU8" s="681"/>
      <c r="BV8" s="681"/>
      <c r="BW8" s="681"/>
      <c r="BX8" s="681"/>
      <c r="BY8" s="681"/>
      <c r="BZ8" s="681"/>
      <c r="CA8" s="681"/>
      <c r="CB8" s="724"/>
      <c r="CD8" s="713" t="s">
        <v>241</v>
      </c>
      <c r="CE8" s="714"/>
      <c r="CF8" s="714"/>
      <c r="CG8" s="714"/>
      <c r="CH8" s="714"/>
      <c r="CI8" s="714"/>
      <c r="CJ8" s="714"/>
      <c r="CK8" s="714"/>
      <c r="CL8" s="714"/>
      <c r="CM8" s="714"/>
      <c r="CN8" s="714"/>
      <c r="CO8" s="714"/>
      <c r="CP8" s="714"/>
      <c r="CQ8" s="715"/>
      <c r="CR8" s="680">
        <v>2486761</v>
      </c>
      <c r="CS8" s="681"/>
      <c r="CT8" s="681"/>
      <c r="CU8" s="681"/>
      <c r="CV8" s="681"/>
      <c r="CW8" s="681"/>
      <c r="CX8" s="681"/>
      <c r="CY8" s="682"/>
      <c r="CZ8" s="717">
        <v>28.6</v>
      </c>
      <c r="DA8" s="717"/>
      <c r="DB8" s="717"/>
      <c r="DC8" s="717"/>
      <c r="DD8" s="686" t="s">
        <v>136</v>
      </c>
      <c r="DE8" s="681"/>
      <c r="DF8" s="681"/>
      <c r="DG8" s="681"/>
      <c r="DH8" s="681"/>
      <c r="DI8" s="681"/>
      <c r="DJ8" s="681"/>
      <c r="DK8" s="681"/>
      <c r="DL8" s="681"/>
      <c r="DM8" s="681"/>
      <c r="DN8" s="681"/>
      <c r="DO8" s="681"/>
      <c r="DP8" s="682"/>
      <c r="DQ8" s="686">
        <v>1305116</v>
      </c>
      <c r="DR8" s="681"/>
      <c r="DS8" s="681"/>
      <c r="DT8" s="681"/>
      <c r="DU8" s="681"/>
      <c r="DV8" s="681"/>
      <c r="DW8" s="681"/>
      <c r="DX8" s="681"/>
      <c r="DY8" s="681"/>
      <c r="DZ8" s="681"/>
      <c r="EA8" s="681"/>
      <c r="EB8" s="681"/>
      <c r="EC8" s="724"/>
    </row>
    <row r="9" spans="2:143" ht="11.25" customHeight="1" x14ac:dyDescent="0.15">
      <c r="B9" s="677" t="s">
        <v>242</v>
      </c>
      <c r="C9" s="678"/>
      <c r="D9" s="678"/>
      <c r="E9" s="678"/>
      <c r="F9" s="678"/>
      <c r="G9" s="678"/>
      <c r="H9" s="678"/>
      <c r="I9" s="678"/>
      <c r="J9" s="678"/>
      <c r="K9" s="678"/>
      <c r="L9" s="678"/>
      <c r="M9" s="678"/>
      <c r="N9" s="678"/>
      <c r="O9" s="678"/>
      <c r="P9" s="678"/>
      <c r="Q9" s="679"/>
      <c r="R9" s="680">
        <v>6714</v>
      </c>
      <c r="S9" s="681"/>
      <c r="T9" s="681"/>
      <c r="U9" s="681"/>
      <c r="V9" s="681"/>
      <c r="W9" s="681"/>
      <c r="X9" s="681"/>
      <c r="Y9" s="682"/>
      <c r="Z9" s="717">
        <v>0.1</v>
      </c>
      <c r="AA9" s="717"/>
      <c r="AB9" s="717"/>
      <c r="AC9" s="717"/>
      <c r="AD9" s="718">
        <v>6714</v>
      </c>
      <c r="AE9" s="718"/>
      <c r="AF9" s="718"/>
      <c r="AG9" s="718"/>
      <c r="AH9" s="718"/>
      <c r="AI9" s="718"/>
      <c r="AJ9" s="718"/>
      <c r="AK9" s="718"/>
      <c r="AL9" s="683">
        <v>0.1</v>
      </c>
      <c r="AM9" s="684"/>
      <c r="AN9" s="684"/>
      <c r="AO9" s="719"/>
      <c r="AP9" s="677" t="s">
        <v>243</v>
      </c>
      <c r="AQ9" s="678"/>
      <c r="AR9" s="678"/>
      <c r="AS9" s="678"/>
      <c r="AT9" s="678"/>
      <c r="AU9" s="678"/>
      <c r="AV9" s="678"/>
      <c r="AW9" s="678"/>
      <c r="AX9" s="678"/>
      <c r="AY9" s="678"/>
      <c r="AZ9" s="678"/>
      <c r="BA9" s="678"/>
      <c r="BB9" s="678"/>
      <c r="BC9" s="678"/>
      <c r="BD9" s="678"/>
      <c r="BE9" s="678"/>
      <c r="BF9" s="679"/>
      <c r="BG9" s="680">
        <v>995687</v>
      </c>
      <c r="BH9" s="681"/>
      <c r="BI9" s="681"/>
      <c r="BJ9" s="681"/>
      <c r="BK9" s="681"/>
      <c r="BL9" s="681"/>
      <c r="BM9" s="681"/>
      <c r="BN9" s="682"/>
      <c r="BO9" s="717">
        <v>36</v>
      </c>
      <c r="BP9" s="717"/>
      <c r="BQ9" s="717"/>
      <c r="BR9" s="717"/>
      <c r="BS9" s="686" t="s">
        <v>240</v>
      </c>
      <c r="BT9" s="681"/>
      <c r="BU9" s="681"/>
      <c r="BV9" s="681"/>
      <c r="BW9" s="681"/>
      <c r="BX9" s="681"/>
      <c r="BY9" s="681"/>
      <c r="BZ9" s="681"/>
      <c r="CA9" s="681"/>
      <c r="CB9" s="724"/>
      <c r="CD9" s="713" t="s">
        <v>244</v>
      </c>
      <c r="CE9" s="714"/>
      <c r="CF9" s="714"/>
      <c r="CG9" s="714"/>
      <c r="CH9" s="714"/>
      <c r="CI9" s="714"/>
      <c r="CJ9" s="714"/>
      <c r="CK9" s="714"/>
      <c r="CL9" s="714"/>
      <c r="CM9" s="714"/>
      <c r="CN9" s="714"/>
      <c r="CO9" s="714"/>
      <c r="CP9" s="714"/>
      <c r="CQ9" s="715"/>
      <c r="CR9" s="680">
        <v>641614</v>
      </c>
      <c r="CS9" s="681"/>
      <c r="CT9" s="681"/>
      <c r="CU9" s="681"/>
      <c r="CV9" s="681"/>
      <c r="CW9" s="681"/>
      <c r="CX9" s="681"/>
      <c r="CY9" s="682"/>
      <c r="CZ9" s="717">
        <v>7.4</v>
      </c>
      <c r="DA9" s="717"/>
      <c r="DB9" s="717"/>
      <c r="DC9" s="717"/>
      <c r="DD9" s="686">
        <v>8276</v>
      </c>
      <c r="DE9" s="681"/>
      <c r="DF9" s="681"/>
      <c r="DG9" s="681"/>
      <c r="DH9" s="681"/>
      <c r="DI9" s="681"/>
      <c r="DJ9" s="681"/>
      <c r="DK9" s="681"/>
      <c r="DL9" s="681"/>
      <c r="DM9" s="681"/>
      <c r="DN9" s="681"/>
      <c r="DO9" s="681"/>
      <c r="DP9" s="682"/>
      <c r="DQ9" s="686">
        <v>615579</v>
      </c>
      <c r="DR9" s="681"/>
      <c r="DS9" s="681"/>
      <c r="DT9" s="681"/>
      <c r="DU9" s="681"/>
      <c r="DV9" s="681"/>
      <c r="DW9" s="681"/>
      <c r="DX9" s="681"/>
      <c r="DY9" s="681"/>
      <c r="DZ9" s="681"/>
      <c r="EA9" s="681"/>
      <c r="EB9" s="681"/>
      <c r="EC9" s="724"/>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7" t="s">
        <v>136</v>
      </c>
      <c r="AA10" s="717"/>
      <c r="AB10" s="717"/>
      <c r="AC10" s="717"/>
      <c r="AD10" s="718" t="s">
        <v>240</v>
      </c>
      <c r="AE10" s="718"/>
      <c r="AF10" s="718"/>
      <c r="AG10" s="718"/>
      <c r="AH10" s="718"/>
      <c r="AI10" s="718"/>
      <c r="AJ10" s="718"/>
      <c r="AK10" s="718"/>
      <c r="AL10" s="683" t="s">
        <v>240</v>
      </c>
      <c r="AM10" s="684"/>
      <c r="AN10" s="684"/>
      <c r="AO10" s="719"/>
      <c r="AP10" s="677" t="s">
        <v>246</v>
      </c>
      <c r="AQ10" s="678"/>
      <c r="AR10" s="678"/>
      <c r="AS10" s="678"/>
      <c r="AT10" s="678"/>
      <c r="AU10" s="678"/>
      <c r="AV10" s="678"/>
      <c r="AW10" s="678"/>
      <c r="AX10" s="678"/>
      <c r="AY10" s="678"/>
      <c r="AZ10" s="678"/>
      <c r="BA10" s="678"/>
      <c r="BB10" s="678"/>
      <c r="BC10" s="678"/>
      <c r="BD10" s="678"/>
      <c r="BE10" s="678"/>
      <c r="BF10" s="679"/>
      <c r="BG10" s="680">
        <v>46861</v>
      </c>
      <c r="BH10" s="681"/>
      <c r="BI10" s="681"/>
      <c r="BJ10" s="681"/>
      <c r="BK10" s="681"/>
      <c r="BL10" s="681"/>
      <c r="BM10" s="681"/>
      <c r="BN10" s="682"/>
      <c r="BO10" s="717">
        <v>1.7</v>
      </c>
      <c r="BP10" s="717"/>
      <c r="BQ10" s="717"/>
      <c r="BR10" s="717"/>
      <c r="BS10" s="686" t="s">
        <v>136</v>
      </c>
      <c r="BT10" s="681"/>
      <c r="BU10" s="681"/>
      <c r="BV10" s="681"/>
      <c r="BW10" s="681"/>
      <c r="BX10" s="681"/>
      <c r="BY10" s="681"/>
      <c r="BZ10" s="681"/>
      <c r="CA10" s="681"/>
      <c r="CB10" s="724"/>
      <c r="CD10" s="713" t="s">
        <v>247</v>
      </c>
      <c r="CE10" s="714"/>
      <c r="CF10" s="714"/>
      <c r="CG10" s="714"/>
      <c r="CH10" s="714"/>
      <c r="CI10" s="714"/>
      <c r="CJ10" s="714"/>
      <c r="CK10" s="714"/>
      <c r="CL10" s="714"/>
      <c r="CM10" s="714"/>
      <c r="CN10" s="714"/>
      <c r="CO10" s="714"/>
      <c r="CP10" s="714"/>
      <c r="CQ10" s="715"/>
      <c r="CR10" s="680" t="s">
        <v>136</v>
      </c>
      <c r="CS10" s="681"/>
      <c r="CT10" s="681"/>
      <c r="CU10" s="681"/>
      <c r="CV10" s="681"/>
      <c r="CW10" s="681"/>
      <c r="CX10" s="681"/>
      <c r="CY10" s="682"/>
      <c r="CZ10" s="717" t="s">
        <v>136</v>
      </c>
      <c r="DA10" s="717"/>
      <c r="DB10" s="717"/>
      <c r="DC10" s="717"/>
      <c r="DD10" s="686" t="s">
        <v>240</v>
      </c>
      <c r="DE10" s="681"/>
      <c r="DF10" s="681"/>
      <c r="DG10" s="681"/>
      <c r="DH10" s="681"/>
      <c r="DI10" s="681"/>
      <c r="DJ10" s="681"/>
      <c r="DK10" s="681"/>
      <c r="DL10" s="681"/>
      <c r="DM10" s="681"/>
      <c r="DN10" s="681"/>
      <c r="DO10" s="681"/>
      <c r="DP10" s="682"/>
      <c r="DQ10" s="686" t="s">
        <v>240</v>
      </c>
      <c r="DR10" s="681"/>
      <c r="DS10" s="681"/>
      <c r="DT10" s="681"/>
      <c r="DU10" s="681"/>
      <c r="DV10" s="681"/>
      <c r="DW10" s="681"/>
      <c r="DX10" s="681"/>
      <c r="DY10" s="681"/>
      <c r="DZ10" s="681"/>
      <c r="EA10" s="681"/>
      <c r="EB10" s="681"/>
      <c r="EC10" s="724"/>
    </row>
    <row r="11" spans="2:143" ht="11.25" customHeight="1" x14ac:dyDescent="0.15">
      <c r="B11" s="677" t="s">
        <v>248</v>
      </c>
      <c r="C11" s="678"/>
      <c r="D11" s="678"/>
      <c r="E11" s="678"/>
      <c r="F11" s="678"/>
      <c r="G11" s="678"/>
      <c r="H11" s="678"/>
      <c r="I11" s="678"/>
      <c r="J11" s="678"/>
      <c r="K11" s="678"/>
      <c r="L11" s="678"/>
      <c r="M11" s="678"/>
      <c r="N11" s="678"/>
      <c r="O11" s="678"/>
      <c r="P11" s="678"/>
      <c r="Q11" s="679"/>
      <c r="R11" s="680">
        <v>367368</v>
      </c>
      <c r="S11" s="681"/>
      <c r="T11" s="681"/>
      <c r="U11" s="681"/>
      <c r="V11" s="681"/>
      <c r="W11" s="681"/>
      <c r="X11" s="681"/>
      <c r="Y11" s="682"/>
      <c r="Z11" s="683">
        <v>4.0999999999999996</v>
      </c>
      <c r="AA11" s="684"/>
      <c r="AB11" s="684"/>
      <c r="AC11" s="685"/>
      <c r="AD11" s="686">
        <v>367368</v>
      </c>
      <c r="AE11" s="681"/>
      <c r="AF11" s="681"/>
      <c r="AG11" s="681"/>
      <c r="AH11" s="681"/>
      <c r="AI11" s="681"/>
      <c r="AJ11" s="681"/>
      <c r="AK11" s="682"/>
      <c r="AL11" s="683">
        <v>7.6</v>
      </c>
      <c r="AM11" s="684"/>
      <c r="AN11" s="684"/>
      <c r="AO11" s="719"/>
      <c r="AP11" s="677" t="s">
        <v>249</v>
      </c>
      <c r="AQ11" s="678"/>
      <c r="AR11" s="678"/>
      <c r="AS11" s="678"/>
      <c r="AT11" s="678"/>
      <c r="AU11" s="678"/>
      <c r="AV11" s="678"/>
      <c r="AW11" s="678"/>
      <c r="AX11" s="678"/>
      <c r="AY11" s="678"/>
      <c r="AZ11" s="678"/>
      <c r="BA11" s="678"/>
      <c r="BB11" s="678"/>
      <c r="BC11" s="678"/>
      <c r="BD11" s="678"/>
      <c r="BE11" s="678"/>
      <c r="BF11" s="679"/>
      <c r="BG11" s="680">
        <v>114109</v>
      </c>
      <c r="BH11" s="681"/>
      <c r="BI11" s="681"/>
      <c r="BJ11" s="681"/>
      <c r="BK11" s="681"/>
      <c r="BL11" s="681"/>
      <c r="BM11" s="681"/>
      <c r="BN11" s="682"/>
      <c r="BO11" s="717">
        <v>4.0999999999999996</v>
      </c>
      <c r="BP11" s="717"/>
      <c r="BQ11" s="717"/>
      <c r="BR11" s="717"/>
      <c r="BS11" s="686">
        <v>22589</v>
      </c>
      <c r="BT11" s="681"/>
      <c r="BU11" s="681"/>
      <c r="BV11" s="681"/>
      <c r="BW11" s="681"/>
      <c r="BX11" s="681"/>
      <c r="BY11" s="681"/>
      <c r="BZ11" s="681"/>
      <c r="CA11" s="681"/>
      <c r="CB11" s="724"/>
      <c r="CD11" s="713" t="s">
        <v>250</v>
      </c>
      <c r="CE11" s="714"/>
      <c r="CF11" s="714"/>
      <c r="CG11" s="714"/>
      <c r="CH11" s="714"/>
      <c r="CI11" s="714"/>
      <c r="CJ11" s="714"/>
      <c r="CK11" s="714"/>
      <c r="CL11" s="714"/>
      <c r="CM11" s="714"/>
      <c r="CN11" s="714"/>
      <c r="CO11" s="714"/>
      <c r="CP11" s="714"/>
      <c r="CQ11" s="715"/>
      <c r="CR11" s="680">
        <v>644130</v>
      </c>
      <c r="CS11" s="681"/>
      <c r="CT11" s="681"/>
      <c r="CU11" s="681"/>
      <c r="CV11" s="681"/>
      <c r="CW11" s="681"/>
      <c r="CX11" s="681"/>
      <c r="CY11" s="682"/>
      <c r="CZ11" s="717">
        <v>7.4</v>
      </c>
      <c r="DA11" s="717"/>
      <c r="DB11" s="717"/>
      <c r="DC11" s="717"/>
      <c r="DD11" s="686">
        <v>16865</v>
      </c>
      <c r="DE11" s="681"/>
      <c r="DF11" s="681"/>
      <c r="DG11" s="681"/>
      <c r="DH11" s="681"/>
      <c r="DI11" s="681"/>
      <c r="DJ11" s="681"/>
      <c r="DK11" s="681"/>
      <c r="DL11" s="681"/>
      <c r="DM11" s="681"/>
      <c r="DN11" s="681"/>
      <c r="DO11" s="681"/>
      <c r="DP11" s="682"/>
      <c r="DQ11" s="686">
        <v>379100</v>
      </c>
      <c r="DR11" s="681"/>
      <c r="DS11" s="681"/>
      <c r="DT11" s="681"/>
      <c r="DU11" s="681"/>
      <c r="DV11" s="681"/>
      <c r="DW11" s="681"/>
      <c r="DX11" s="681"/>
      <c r="DY11" s="681"/>
      <c r="DZ11" s="681"/>
      <c r="EA11" s="681"/>
      <c r="EB11" s="681"/>
      <c r="EC11" s="724"/>
    </row>
    <row r="12" spans="2:143" ht="11.25" customHeight="1" x14ac:dyDescent="0.15">
      <c r="B12" s="677" t="s">
        <v>251</v>
      </c>
      <c r="C12" s="678"/>
      <c r="D12" s="678"/>
      <c r="E12" s="678"/>
      <c r="F12" s="678"/>
      <c r="G12" s="678"/>
      <c r="H12" s="678"/>
      <c r="I12" s="678"/>
      <c r="J12" s="678"/>
      <c r="K12" s="678"/>
      <c r="L12" s="678"/>
      <c r="M12" s="678"/>
      <c r="N12" s="678"/>
      <c r="O12" s="678"/>
      <c r="P12" s="678"/>
      <c r="Q12" s="679"/>
      <c r="R12" s="680">
        <v>2102</v>
      </c>
      <c r="S12" s="681"/>
      <c r="T12" s="681"/>
      <c r="U12" s="681"/>
      <c r="V12" s="681"/>
      <c r="W12" s="681"/>
      <c r="X12" s="681"/>
      <c r="Y12" s="682"/>
      <c r="Z12" s="717">
        <v>0</v>
      </c>
      <c r="AA12" s="717"/>
      <c r="AB12" s="717"/>
      <c r="AC12" s="717"/>
      <c r="AD12" s="718">
        <v>2102</v>
      </c>
      <c r="AE12" s="718"/>
      <c r="AF12" s="718"/>
      <c r="AG12" s="718"/>
      <c r="AH12" s="718"/>
      <c r="AI12" s="718"/>
      <c r="AJ12" s="718"/>
      <c r="AK12" s="718"/>
      <c r="AL12" s="683">
        <v>0</v>
      </c>
      <c r="AM12" s="684"/>
      <c r="AN12" s="684"/>
      <c r="AO12" s="719"/>
      <c r="AP12" s="677" t="s">
        <v>252</v>
      </c>
      <c r="AQ12" s="678"/>
      <c r="AR12" s="678"/>
      <c r="AS12" s="678"/>
      <c r="AT12" s="678"/>
      <c r="AU12" s="678"/>
      <c r="AV12" s="678"/>
      <c r="AW12" s="678"/>
      <c r="AX12" s="678"/>
      <c r="AY12" s="678"/>
      <c r="AZ12" s="678"/>
      <c r="BA12" s="678"/>
      <c r="BB12" s="678"/>
      <c r="BC12" s="678"/>
      <c r="BD12" s="678"/>
      <c r="BE12" s="678"/>
      <c r="BF12" s="679"/>
      <c r="BG12" s="680">
        <v>1315108</v>
      </c>
      <c r="BH12" s="681"/>
      <c r="BI12" s="681"/>
      <c r="BJ12" s="681"/>
      <c r="BK12" s="681"/>
      <c r="BL12" s="681"/>
      <c r="BM12" s="681"/>
      <c r="BN12" s="682"/>
      <c r="BO12" s="717">
        <v>47.5</v>
      </c>
      <c r="BP12" s="717"/>
      <c r="BQ12" s="717"/>
      <c r="BR12" s="717"/>
      <c r="BS12" s="686" t="s">
        <v>136</v>
      </c>
      <c r="BT12" s="681"/>
      <c r="BU12" s="681"/>
      <c r="BV12" s="681"/>
      <c r="BW12" s="681"/>
      <c r="BX12" s="681"/>
      <c r="BY12" s="681"/>
      <c r="BZ12" s="681"/>
      <c r="CA12" s="681"/>
      <c r="CB12" s="724"/>
      <c r="CD12" s="713" t="s">
        <v>253</v>
      </c>
      <c r="CE12" s="714"/>
      <c r="CF12" s="714"/>
      <c r="CG12" s="714"/>
      <c r="CH12" s="714"/>
      <c r="CI12" s="714"/>
      <c r="CJ12" s="714"/>
      <c r="CK12" s="714"/>
      <c r="CL12" s="714"/>
      <c r="CM12" s="714"/>
      <c r="CN12" s="714"/>
      <c r="CO12" s="714"/>
      <c r="CP12" s="714"/>
      <c r="CQ12" s="715"/>
      <c r="CR12" s="680">
        <v>42561</v>
      </c>
      <c r="CS12" s="681"/>
      <c r="CT12" s="681"/>
      <c r="CU12" s="681"/>
      <c r="CV12" s="681"/>
      <c r="CW12" s="681"/>
      <c r="CX12" s="681"/>
      <c r="CY12" s="682"/>
      <c r="CZ12" s="717">
        <v>0.5</v>
      </c>
      <c r="DA12" s="717"/>
      <c r="DB12" s="717"/>
      <c r="DC12" s="717"/>
      <c r="DD12" s="686" t="s">
        <v>136</v>
      </c>
      <c r="DE12" s="681"/>
      <c r="DF12" s="681"/>
      <c r="DG12" s="681"/>
      <c r="DH12" s="681"/>
      <c r="DI12" s="681"/>
      <c r="DJ12" s="681"/>
      <c r="DK12" s="681"/>
      <c r="DL12" s="681"/>
      <c r="DM12" s="681"/>
      <c r="DN12" s="681"/>
      <c r="DO12" s="681"/>
      <c r="DP12" s="682"/>
      <c r="DQ12" s="686">
        <v>36457</v>
      </c>
      <c r="DR12" s="681"/>
      <c r="DS12" s="681"/>
      <c r="DT12" s="681"/>
      <c r="DU12" s="681"/>
      <c r="DV12" s="681"/>
      <c r="DW12" s="681"/>
      <c r="DX12" s="681"/>
      <c r="DY12" s="681"/>
      <c r="DZ12" s="681"/>
      <c r="EA12" s="681"/>
      <c r="EB12" s="681"/>
      <c r="EC12" s="724"/>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7" t="s">
        <v>136</v>
      </c>
      <c r="AA13" s="717"/>
      <c r="AB13" s="717"/>
      <c r="AC13" s="717"/>
      <c r="AD13" s="718" t="s">
        <v>240</v>
      </c>
      <c r="AE13" s="718"/>
      <c r="AF13" s="718"/>
      <c r="AG13" s="718"/>
      <c r="AH13" s="718"/>
      <c r="AI13" s="718"/>
      <c r="AJ13" s="718"/>
      <c r="AK13" s="718"/>
      <c r="AL13" s="683" t="s">
        <v>240</v>
      </c>
      <c r="AM13" s="684"/>
      <c r="AN13" s="684"/>
      <c r="AO13" s="719"/>
      <c r="AP13" s="677" t="s">
        <v>255</v>
      </c>
      <c r="AQ13" s="678"/>
      <c r="AR13" s="678"/>
      <c r="AS13" s="678"/>
      <c r="AT13" s="678"/>
      <c r="AU13" s="678"/>
      <c r="AV13" s="678"/>
      <c r="AW13" s="678"/>
      <c r="AX13" s="678"/>
      <c r="AY13" s="678"/>
      <c r="AZ13" s="678"/>
      <c r="BA13" s="678"/>
      <c r="BB13" s="678"/>
      <c r="BC13" s="678"/>
      <c r="BD13" s="678"/>
      <c r="BE13" s="678"/>
      <c r="BF13" s="679"/>
      <c r="BG13" s="680">
        <v>1315068</v>
      </c>
      <c r="BH13" s="681"/>
      <c r="BI13" s="681"/>
      <c r="BJ13" s="681"/>
      <c r="BK13" s="681"/>
      <c r="BL13" s="681"/>
      <c r="BM13" s="681"/>
      <c r="BN13" s="682"/>
      <c r="BO13" s="717">
        <v>47.5</v>
      </c>
      <c r="BP13" s="717"/>
      <c r="BQ13" s="717"/>
      <c r="BR13" s="717"/>
      <c r="BS13" s="686" t="s">
        <v>240</v>
      </c>
      <c r="BT13" s="681"/>
      <c r="BU13" s="681"/>
      <c r="BV13" s="681"/>
      <c r="BW13" s="681"/>
      <c r="BX13" s="681"/>
      <c r="BY13" s="681"/>
      <c r="BZ13" s="681"/>
      <c r="CA13" s="681"/>
      <c r="CB13" s="724"/>
      <c r="CD13" s="713" t="s">
        <v>256</v>
      </c>
      <c r="CE13" s="714"/>
      <c r="CF13" s="714"/>
      <c r="CG13" s="714"/>
      <c r="CH13" s="714"/>
      <c r="CI13" s="714"/>
      <c r="CJ13" s="714"/>
      <c r="CK13" s="714"/>
      <c r="CL13" s="714"/>
      <c r="CM13" s="714"/>
      <c r="CN13" s="714"/>
      <c r="CO13" s="714"/>
      <c r="CP13" s="714"/>
      <c r="CQ13" s="715"/>
      <c r="CR13" s="680">
        <v>671058</v>
      </c>
      <c r="CS13" s="681"/>
      <c r="CT13" s="681"/>
      <c r="CU13" s="681"/>
      <c r="CV13" s="681"/>
      <c r="CW13" s="681"/>
      <c r="CX13" s="681"/>
      <c r="CY13" s="682"/>
      <c r="CZ13" s="717">
        <v>7.7</v>
      </c>
      <c r="DA13" s="717"/>
      <c r="DB13" s="717"/>
      <c r="DC13" s="717"/>
      <c r="DD13" s="686">
        <v>105976</v>
      </c>
      <c r="DE13" s="681"/>
      <c r="DF13" s="681"/>
      <c r="DG13" s="681"/>
      <c r="DH13" s="681"/>
      <c r="DI13" s="681"/>
      <c r="DJ13" s="681"/>
      <c r="DK13" s="681"/>
      <c r="DL13" s="681"/>
      <c r="DM13" s="681"/>
      <c r="DN13" s="681"/>
      <c r="DO13" s="681"/>
      <c r="DP13" s="682"/>
      <c r="DQ13" s="686">
        <v>613010</v>
      </c>
      <c r="DR13" s="681"/>
      <c r="DS13" s="681"/>
      <c r="DT13" s="681"/>
      <c r="DU13" s="681"/>
      <c r="DV13" s="681"/>
      <c r="DW13" s="681"/>
      <c r="DX13" s="681"/>
      <c r="DY13" s="681"/>
      <c r="DZ13" s="681"/>
      <c r="EA13" s="681"/>
      <c r="EB13" s="681"/>
      <c r="EC13" s="724"/>
    </row>
    <row r="14" spans="2:143" ht="11.25" customHeight="1" x14ac:dyDescent="0.15">
      <c r="B14" s="677" t="s">
        <v>257</v>
      </c>
      <c r="C14" s="678"/>
      <c r="D14" s="678"/>
      <c r="E14" s="678"/>
      <c r="F14" s="678"/>
      <c r="G14" s="678"/>
      <c r="H14" s="678"/>
      <c r="I14" s="678"/>
      <c r="J14" s="678"/>
      <c r="K14" s="678"/>
      <c r="L14" s="678"/>
      <c r="M14" s="678"/>
      <c r="N14" s="678"/>
      <c r="O14" s="678"/>
      <c r="P14" s="678"/>
      <c r="Q14" s="679"/>
      <c r="R14" s="680">
        <v>21473</v>
      </c>
      <c r="S14" s="681"/>
      <c r="T14" s="681"/>
      <c r="U14" s="681"/>
      <c r="V14" s="681"/>
      <c r="W14" s="681"/>
      <c r="X14" s="681"/>
      <c r="Y14" s="682"/>
      <c r="Z14" s="717">
        <v>0.2</v>
      </c>
      <c r="AA14" s="717"/>
      <c r="AB14" s="717"/>
      <c r="AC14" s="717"/>
      <c r="AD14" s="718">
        <v>21473</v>
      </c>
      <c r="AE14" s="718"/>
      <c r="AF14" s="718"/>
      <c r="AG14" s="718"/>
      <c r="AH14" s="718"/>
      <c r="AI14" s="718"/>
      <c r="AJ14" s="718"/>
      <c r="AK14" s="718"/>
      <c r="AL14" s="683">
        <v>0.4</v>
      </c>
      <c r="AM14" s="684"/>
      <c r="AN14" s="684"/>
      <c r="AO14" s="719"/>
      <c r="AP14" s="677" t="s">
        <v>258</v>
      </c>
      <c r="AQ14" s="678"/>
      <c r="AR14" s="678"/>
      <c r="AS14" s="678"/>
      <c r="AT14" s="678"/>
      <c r="AU14" s="678"/>
      <c r="AV14" s="678"/>
      <c r="AW14" s="678"/>
      <c r="AX14" s="678"/>
      <c r="AY14" s="678"/>
      <c r="AZ14" s="678"/>
      <c r="BA14" s="678"/>
      <c r="BB14" s="678"/>
      <c r="BC14" s="678"/>
      <c r="BD14" s="678"/>
      <c r="BE14" s="678"/>
      <c r="BF14" s="679"/>
      <c r="BG14" s="680">
        <v>77062</v>
      </c>
      <c r="BH14" s="681"/>
      <c r="BI14" s="681"/>
      <c r="BJ14" s="681"/>
      <c r="BK14" s="681"/>
      <c r="BL14" s="681"/>
      <c r="BM14" s="681"/>
      <c r="BN14" s="682"/>
      <c r="BO14" s="717">
        <v>2.8</v>
      </c>
      <c r="BP14" s="717"/>
      <c r="BQ14" s="717"/>
      <c r="BR14" s="717"/>
      <c r="BS14" s="686" t="s">
        <v>240</v>
      </c>
      <c r="BT14" s="681"/>
      <c r="BU14" s="681"/>
      <c r="BV14" s="681"/>
      <c r="BW14" s="681"/>
      <c r="BX14" s="681"/>
      <c r="BY14" s="681"/>
      <c r="BZ14" s="681"/>
      <c r="CA14" s="681"/>
      <c r="CB14" s="724"/>
      <c r="CD14" s="713" t="s">
        <v>259</v>
      </c>
      <c r="CE14" s="714"/>
      <c r="CF14" s="714"/>
      <c r="CG14" s="714"/>
      <c r="CH14" s="714"/>
      <c r="CI14" s="714"/>
      <c r="CJ14" s="714"/>
      <c r="CK14" s="714"/>
      <c r="CL14" s="714"/>
      <c r="CM14" s="714"/>
      <c r="CN14" s="714"/>
      <c r="CO14" s="714"/>
      <c r="CP14" s="714"/>
      <c r="CQ14" s="715"/>
      <c r="CR14" s="680">
        <v>370853</v>
      </c>
      <c r="CS14" s="681"/>
      <c r="CT14" s="681"/>
      <c r="CU14" s="681"/>
      <c r="CV14" s="681"/>
      <c r="CW14" s="681"/>
      <c r="CX14" s="681"/>
      <c r="CY14" s="682"/>
      <c r="CZ14" s="717">
        <v>4.3</v>
      </c>
      <c r="DA14" s="717"/>
      <c r="DB14" s="717"/>
      <c r="DC14" s="717"/>
      <c r="DD14" s="686">
        <v>27328</v>
      </c>
      <c r="DE14" s="681"/>
      <c r="DF14" s="681"/>
      <c r="DG14" s="681"/>
      <c r="DH14" s="681"/>
      <c r="DI14" s="681"/>
      <c r="DJ14" s="681"/>
      <c r="DK14" s="681"/>
      <c r="DL14" s="681"/>
      <c r="DM14" s="681"/>
      <c r="DN14" s="681"/>
      <c r="DO14" s="681"/>
      <c r="DP14" s="682"/>
      <c r="DQ14" s="686">
        <v>343837</v>
      </c>
      <c r="DR14" s="681"/>
      <c r="DS14" s="681"/>
      <c r="DT14" s="681"/>
      <c r="DU14" s="681"/>
      <c r="DV14" s="681"/>
      <c r="DW14" s="681"/>
      <c r="DX14" s="681"/>
      <c r="DY14" s="681"/>
      <c r="DZ14" s="681"/>
      <c r="EA14" s="681"/>
      <c r="EB14" s="681"/>
      <c r="EC14" s="724"/>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7" t="s">
        <v>136</v>
      </c>
      <c r="AA15" s="717"/>
      <c r="AB15" s="717"/>
      <c r="AC15" s="717"/>
      <c r="AD15" s="718" t="s">
        <v>136</v>
      </c>
      <c r="AE15" s="718"/>
      <c r="AF15" s="718"/>
      <c r="AG15" s="718"/>
      <c r="AH15" s="718"/>
      <c r="AI15" s="718"/>
      <c r="AJ15" s="718"/>
      <c r="AK15" s="718"/>
      <c r="AL15" s="683" t="s">
        <v>136</v>
      </c>
      <c r="AM15" s="684"/>
      <c r="AN15" s="684"/>
      <c r="AO15" s="719"/>
      <c r="AP15" s="677" t="s">
        <v>261</v>
      </c>
      <c r="AQ15" s="678"/>
      <c r="AR15" s="678"/>
      <c r="AS15" s="678"/>
      <c r="AT15" s="678"/>
      <c r="AU15" s="678"/>
      <c r="AV15" s="678"/>
      <c r="AW15" s="678"/>
      <c r="AX15" s="678"/>
      <c r="AY15" s="678"/>
      <c r="AZ15" s="678"/>
      <c r="BA15" s="678"/>
      <c r="BB15" s="678"/>
      <c r="BC15" s="678"/>
      <c r="BD15" s="678"/>
      <c r="BE15" s="678"/>
      <c r="BF15" s="679"/>
      <c r="BG15" s="680">
        <v>173760</v>
      </c>
      <c r="BH15" s="681"/>
      <c r="BI15" s="681"/>
      <c r="BJ15" s="681"/>
      <c r="BK15" s="681"/>
      <c r="BL15" s="681"/>
      <c r="BM15" s="681"/>
      <c r="BN15" s="682"/>
      <c r="BO15" s="717">
        <v>6.3</v>
      </c>
      <c r="BP15" s="717"/>
      <c r="BQ15" s="717"/>
      <c r="BR15" s="717"/>
      <c r="BS15" s="686" t="s">
        <v>240</v>
      </c>
      <c r="BT15" s="681"/>
      <c r="BU15" s="681"/>
      <c r="BV15" s="681"/>
      <c r="BW15" s="681"/>
      <c r="BX15" s="681"/>
      <c r="BY15" s="681"/>
      <c r="BZ15" s="681"/>
      <c r="CA15" s="681"/>
      <c r="CB15" s="724"/>
      <c r="CD15" s="713" t="s">
        <v>262</v>
      </c>
      <c r="CE15" s="714"/>
      <c r="CF15" s="714"/>
      <c r="CG15" s="714"/>
      <c r="CH15" s="714"/>
      <c r="CI15" s="714"/>
      <c r="CJ15" s="714"/>
      <c r="CK15" s="714"/>
      <c r="CL15" s="714"/>
      <c r="CM15" s="714"/>
      <c r="CN15" s="714"/>
      <c r="CO15" s="714"/>
      <c r="CP15" s="714"/>
      <c r="CQ15" s="715"/>
      <c r="CR15" s="680">
        <v>1617245</v>
      </c>
      <c r="CS15" s="681"/>
      <c r="CT15" s="681"/>
      <c r="CU15" s="681"/>
      <c r="CV15" s="681"/>
      <c r="CW15" s="681"/>
      <c r="CX15" s="681"/>
      <c r="CY15" s="682"/>
      <c r="CZ15" s="717">
        <v>18.600000000000001</v>
      </c>
      <c r="DA15" s="717"/>
      <c r="DB15" s="717"/>
      <c r="DC15" s="717"/>
      <c r="DD15" s="686">
        <v>754197</v>
      </c>
      <c r="DE15" s="681"/>
      <c r="DF15" s="681"/>
      <c r="DG15" s="681"/>
      <c r="DH15" s="681"/>
      <c r="DI15" s="681"/>
      <c r="DJ15" s="681"/>
      <c r="DK15" s="681"/>
      <c r="DL15" s="681"/>
      <c r="DM15" s="681"/>
      <c r="DN15" s="681"/>
      <c r="DO15" s="681"/>
      <c r="DP15" s="682"/>
      <c r="DQ15" s="686">
        <v>643815</v>
      </c>
      <c r="DR15" s="681"/>
      <c r="DS15" s="681"/>
      <c r="DT15" s="681"/>
      <c r="DU15" s="681"/>
      <c r="DV15" s="681"/>
      <c r="DW15" s="681"/>
      <c r="DX15" s="681"/>
      <c r="DY15" s="681"/>
      <c r="DZ15" s="681"/>
      <c r="EA15" s="681"/>
      <c r="EB15" s="681"/>
      <c r="EC15" s="724"/>
    </row>
    <row r="16" spans="2:143" ht="11.25" customHeight="1" x14ac:dyDescent="0.15">
      <c r="B16" s="677" t="s">
        <v>263</v>
      </c>
      <c r="C16" s="678"/>
      <c r="D16" s="678"/>
      <c r="E16" s="678"/>
      <c r="F16" s="678"/>
      <c r="G16" s="678"/>
      <c r="H16" s="678"/>
      <c r="I16" s="678"/>
      <c r="J16" s="678"/>
      <c r="K16" s="678"/>
      <c r="L16" s="678"/>
      <c r="M16" s="678"/>
      <c r="N16" s="678"/>
      <c r="O16" s="678"/>
      <c r="P16" s="678"/>
      <c r="Q16" s="679"/>
      <c r="R16" s="680">
        <v>6598</v>
      </c>
      <c r="S16" s="681"/>
      <c r="T16" s="681"/>
      <c r="U16" s="681"/>
      <c r="V16" s="681"/>
      <c r="W16" s="681"/>
      <c r="X16" s="681"/>
      <c r="Y16" s="682"/>
      <c r="Z16" s="717">
        <v>0.1</v>
      </c>
      <c r="AA16" s="717"/>
      <c r="AB16" s="717"/>
      <c r="AC16" s="717"/>
      <c r="AD16" s="718">
        <v>6598</v>
      </c>
      <c r="AE16" s="718"/>
      <c r="AF16" s="718"/>
      <c r="AG16" s="718"/>
      <c r="AH16" s="718"/>
      <c r="AI16" s="718"/>
      <c r="AJ16" s="718"/>
      <c r="AK16" s="718"/>
      <c r="AL16" s="683">
        <v>0.1</v>
      </c>
      <c r="AM16" s="684"/>
      <c r="AN16" s="684"/>
      <c r="AO16" s="719"/>
      <c r="AP16" s="677" t="s">
        <v>264</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7" t="s">
        <v>240</v>
      </c>
      <c r="BP16" s="717"/>
      <c r="BQ16" s="717"/>
      <c r="BR16" s="717"/>
      <c r="BS16" s="686" t="s">
        <v>240</v>
      </c>
      <c r="BT16" s="681"/>
      <c r="BU16" s="681"/>
      <c r="BV16" s="681"/>
      <c r="BW16" s="681"/>
      <c r="BX16" s="681"/>
      <c r="BY16" s="681"/>
      <c r="BZ16" s="681"/>
      <c r="CA16" s="681"/>
      <c r="CB16" s="724"/>
      <c r="CD16" s="713" t="s">
        <v>265</v>
      </c>
      <c r="CE16" s="714"/>
      <c r="CF16" s="714"/>
      <c r="CG16" s="714"/>
      <c r="CH16" s="714"/>
      <c r="CI16" s="714"/>
      <c r="CJ16" s="714"/>
      <c r="CK16" s="714"/>
      <c r="CL16" s="714"/>
      <c r="CM16" s="714"/>
      <c r="CN16" s="714"/>
      <c r="CO16" s="714"/>
      <c r="CP16" s="714"/>
      <c r="CQ16" s="715"/>
      <c r="CR16" s="680" t="s">
        <v>136</v>
      </c>
      <c r="CS16" s="681"/>
      <c r="CT16" s="681"/>
      <c r="CU16" s="681"/>
      <c r="CV16" s="681"/>
      <c r="CW16" s="681"/>
      <c r="CX16" s="681"/>
      <c r="CY16" s="682"/>
      <c r="CZ16" s="717" t="s">
        <v>136</v>
      </c>
      <c r="DA16" s="717"/>
      <c r="DB16" s="717"/>
      <c r="DC16" s="717"/>
      <c r="DD16" s="686" t="s">
        <v>136</v>
      </c>
      <c r="DE16" s="681"/>
      <c r="DF16" s="681"/>
      <c r="DG16" s="681"/>
      <c r="DH16" s="681"/>
      <c r="DI16" s="681"/>
      <c r="DJ16" s="681"/>
      <c r="DK16" s="681"/>
      <c r="DL16" s="681"/>
      <c r="DM16" s="681"/>
      <c r="DN16" s="681"/>
      <c r="DO16" s="681"/>
      <c r="DP16" s="682"/>
      <c r="DQ16" s="686" t="s">
        <v>240</v>
      </c>
      <c r="DR16" s="681"/>
      <c r="DS16" s="681"/>
      <c r="DT16" s="681"/>
      <c r="DU16" s="681"/>
      <c r="DV16" s="681"/>
      <c r="DW16" s="681"/>
      <c r="DX16" s="681"/>
      <c r="DY16" s="681"/>
      <c r="DZ16" s="681"/>
      <c r="EA16" s="681"/>
      <c r="EB16" s="681"/>
      <c r="EC16" s="724"/>
    </row>
    <row r="17" spans="2:133" ht="11.25" customHeight="1" x14ac:dyDescent="0.15">
      <c r="B17" s="677" t="s">
        <v>266</v>
      </c>
      <c r="C17" s="678"/>
      <c r="D17" s="678"/>
      <c r="E17" s="678"/>
      <c r="F17" s="678"/>
      <c r="G17" s="678"/>
      <c r="H17" s="678"/>
      <c r="I17" s="678"/>
      <c r="J17" s="678"/>
      <c r="K17" s="678"/>
      <c r="L17" s="678"/>
      <c r="M17" s="678"/>
      <c r="N17" s="678"/>
      <c r="O17" s="678"/>
      <c r="P17" s="678"/>
      <c r="Q17" s="679"/>
      <c r="R17" s="680">
        <v>31079</v>
      </c>
      <c r="S17" s="681"/>
      <c r="T17" s="681"/>
      <c r="U17" s="681"/>
      <c r="V17" s="681"/>
      <c r="W17" s="681"/>
      <c r="X17" s="681"/>
      <c r="Y17" s="682"/>
      <c r="Z17" s="717">
        <v>0.3</v>
      </c>
      <c r="AA17" s="717"/>
      <c r="AB17" s="717"/>
      <c r="AC17" s="717"/>
      <c r="AD17" s="718">
        <v>31079</v>
      </c>
      <c r="AE17" s="718"/>
      <c r="AF17" s="718"/>
      <c r="AG17" s="718"/>
      <c r="AH17" s="718"/>
      <c r="AI17" s="718"/>
      <c r="AJ17" s="718"/>
      <c r="AK17" s="718"/>
      <c r="AL17" s="683">
        <v>0.6</v>
      </c>
      <c r="AM17" s="684"/>
      <c r="AN17" s="684"/>
      <c r="AO17" s="719"/>
      <c r="AP17" s="677" t="s">
        <v>267</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7" t="s">
        <v>136</v>
      </c>
      <c r="BP17" s="717"/>
      <c r="BQ17" s="717"/>
      <c r="BR17" s="717"/>
      <c r="BS17" s="686" t="s">
        <v>240</v>
      </c>
      <c r="BT17" s="681"/>
      <c r="BU17" s="681"/>
      <c r="BV17" s="681"/>
      <c r="BW17" s="681"/>
      <c r="BX17" s="681"/>
      <c r="BY17" s="681"/>
      <c r="BZ17" s="681"/>
      <c r="CA17" s="681"/>
      <c r="CB17" s="724"/>
      <c r="CD17" s="713" t="s">
        <v>268</v>
      </c>
      <c r="CE17" s="714"/>
      <c r="CF17" s="714"/>
      <c r="CG17" s="714"/>
      <c r="CH17" s="714"/>
      <c r="CI17" s="714"/>
      <c r="CJ17" s="714"/>
      <c r="CK17" s="714"/>
      <c r="CL17" s="714"/>
      <c r="CM17" s="714"/>
      <c r="CN17" s="714"/>
      <c r="CO17" s="714"/>
      <c r="CP17" s="714"/>
      <c r="CQ17" s="715"/>
      <c r="CR17" s="680">
        <v>615441</v>
      </c>
      <c r="CS17" s="681"/>
      <c r="CT17" s="681"/>
      <c r="CU17" s="681"/>
      <c r="CV17" s="681"/>
      <c r="CW17" s="681"/>
      <c r="CX17" s="681"/>
      <c r="CY17" s="682"/>
      <c r="CZ17" s="717">
        <v>7.1</v>
      </c>
      <c r="DA17" s="717"/>
      <c r="DB17" s="717"/>
      <c r="DC17" s="717"/>
      <c r="DD17" s="686" t="s">
        <v>136</v>
      </c>
      <c r="DE17" s="681"/>
      <c r="DF17" s="681"/>
      <c r="DG17" s="681"/>
      <c r="DH17" s="681"/>
      <c r="DI17" s="681"/>
      <c r="DJ17" s="681"/>
      <c r="DK17" s="681"/>
      <c r="DL17" s="681"/>
      <c r="DM17" s="681"/>
      <c r="DN17" s="681"/>
      <c r="DO17" s="681"/>
      <c r="DP17" s="682"/>
      <c r="DQ17" s="686">
        <v>615441</v>
      </c>
      <c r="DR17" s="681"/>
      <c r="DS17" s="681"/>
      <c r="DT17" s="681"/>
      <c r="DU17" s="681"/>
      <c r="DV17" s="681"/>
      <c r="DW17" s="681"/>
      <c r="DX17" s="681"/>
      <c r="DY17" s="681"/>
      <c r="DZ17" s="681"/>
      <c r="EA17" s="681"/>
      <c r="EB17" s="681"/>
      <c r="EC17" s="724"/>
    </row>
    <row r="18" spans="2:133" ht="11.25" customHeight="1" x14ac:dyDescent="0.15">
      <c r="B18" s="677" t="s">
        <v>269</v>
      </c>
      <c r="C18" s="678"/>
      <c r="D18" s="678"/>
      <c r="E18" s="678"/>
      <c r="F18" s="678"/>
      <c r="G18" s="678"/>
      <c r="H18" s="678"/>
      <c r="I18" s="678"/>
      <c r="J18" s="678"/>
      <c r="K18" s="678"/>
      <c r="L18" s="678"/>
      <c r="M18" s="678"/>
      <c r="N18" s="678"/>
      <c r="O18" s="678"/>
      <c r="P18" s="678"/>
      <c r="Q18" s="679"/>
      <c r="R18" s="680">
        <v>13528</v>
      </c>
      <c r="S18" s="681"/>
      <c r="T18" s="681"/>
      <c r="U18" s="681"/>
      <c r="V18" s="681"/>
      <c r="W18" s="681"/>
      <c r="X18" s="681"/>
      <c r="Y18" s="682"/>
      <c r="Z18" s="717">
        <v>0.2</v>
      </c>
      <c r="AA18" s="717"/>
      <c r="AB18" s="717"/>
      <c r="AC18" s="717"/>
      <c r="AD18" s="718">
        <v>13528</v>
      </c>
      <c r="AE18" s="718"/>
      <c r="AF18" s="718"/>
      <c r="AG18" s="718"/>
      <c r="AH18" s="718"/>
      <c r="AI18" s="718"/>
      <c r="AJ18" s="718"/>
      <c r="AK18" s="718"/>
      <c r="AL18" s="683">
        <v>0.3</v>
      </c>
      <c r="AM18" s="684"/>
      <c r="AN18" s="684"/>
      <c r="AO18" s="719"/>
      <c r="AP18" s="677" t="s">
        <v>270</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7" t="s">
        <v>240</v>
      </c>
      <c r="BP18" s="717"/>
      <c r="BQ18" s="717"/>
      <c r="BR18" s="717"/>
      <c r="BS18" s="686" t="s">
        <v>136</v>
      </c>
      <c r="BT18" s="681"/>
      <c r="BU18" s="681"/>
      <c r="BV18" s="681"/>
      <c r="BW18" s="681"/>
      <c r="BX18" s="681"/>
      <c r="BY18" s="681"/>
      <c r="BZ18" s="681"/>
      <c r="CA18" s="681"/>
      <c r="CB18" s="724"/>
      <c r="CD18" s="713" t="s">
        <v>271</v>
      </c>
      <c r="CE18" s="714"/>
      <c r="CF18" s="714"/>
      <c r="CG18" s="714"/>
      <c r="CH18" s="714"/>
      <c r="CI18" s="714"/>
      <c r="CJ18" s="714"/>
      <c r="CK18" s="714"/>
      <c r="CL18" s="714"/>
      <c r="CM18" s="714"/>
      <c r="CN18" s="714"/>
      <c r="CO18" s="714"/>
      <c r="CP18" s="714"/>
      <c r="CQ18" s="715"/>
      <c r="CR18" s="680" t="s">
        <v>136</v>
      </c>
      <c r="CS18" s="681"/>
      <c r="CT18" s="681"/>
      <c r="CU18" s="681"/>
      <c r="CV18" s="681"/>
      <c r="CW18" s="681"/>
      <c r="CX18" s="681"/>
      <c r="CY18" s="682"/>
      <c r="CZ18" s="717" t="s">
        <v>240</v>
      </c>
      <c r="DA18" s="717"/>
      <c r="DB18" s="717"/>
      <c r="DC18" s="717"/>
      <c r="DD18" s="686" t="s">
        <v>240</v>
      </c>
      <c r="DE18" s="681"/>
      <c r="DF18" s="681"/>
      <c r="DG18" s="681"/>
      <c r="DH18" s="681"/>
      <c r="DI18" s="681"/>
      <c r="DJ18" s="681"/>
      <c r="DK18" s="681"/>
      <c r="DL18" s="681"/>
      <c r="DM18" s="681"/>
      <c r="DN18" s="681"/>
      <c r="DO18" s="681"/>
      <c r="DP18" s="682"/>
      <c r="DQ18" s="686" t="s">
        <v>136</v>
      </c>
      <c r="DR18" s="681"/>
      <c r="DS18" s="681"/>
      <c r="DT18" s="681"/>
      <c r="DU18" s="681"/>
      <c r="DV18" s="681"/>
      <c r="DW18" s="681"/>
      <c r="DX18" s="681"/>
      <c r="DY18" s="681"/>
      <c r="DZ18" s="681"/>
      <c r="EA18" s="681"/>
      <c r="EB18" s="681"/>
      <c r="EC18" s="724"/>
    </row>
    <row r="19" spans="2:133" ht="11.25" customHeight="1" x14ac:dyDescent="0.15">
      <c r="B19" s="677" t="s">
        <v>272</v>
      </c>
      <c r="C19" s="678"/>
      <c r="D19" s="678"/>
      <c r="E19" s="678"/>
      <c r="F19" s="678"/>
      <c r="G19" s="678"/>
      <c r="H19" s="678"/>
      <c r="I19" s="678"/>
      <c r="J19" s="678"/>
      <c r="K19" s="678"/>
      <c r="L19" s="678"/>
      <c r="M19" s="678"/>
      <c r="N19" s="678"/>
      <c r="O19" s="678"/>
      <c r="P19" s="678"/>
      <c r="Q19" s="679"/>
      <c r="R19" s="680">
        <v>3259</v>
      </c>
      <c r="S19" s="681"/>
      <c r="T19" s="681"/>
      <c r="U19" s="681"/>
      <c r="V19" s="681"/>
      <c r="W19" s="681"/>
      <c r="X19" s="681"/>
      <c r="Y19" s="682"/>
      <c r="Z19" s="717">
        <v>0</v>
      </c>
      <c r="AA19" s="717"/>
      <c r="AB19" s="717"/>
      <c r="AC19" s="717"/>
      <c r="AD19" s="718">
        <v>3259</v>
      </c>
      <c r="AE19" s="718"/>
      <c r="AF19" s="718"/>
      <c r="AG19" s="718"/>
      <c r="AH19" s="718"/>
      <c r="AI19" s="718"/>
      <c r="AJ19" s="718"/>
      <c r="AK19" s="718"/>
      <c r="AL19" s="683">
        <v>0.1</v>
      </c>
      <c r="AM19" s="684"/>
      <c r="AN19" s="684"/>
      <c r="AO19" s="719"/>
      <c r="AP19" s="677" t="s">
        <v>273</v>
      </c>
      <c r="AQ19" s="678"/>
      <c r="AR19" s="678"/>
      <c r="AS19" s="678"/>
      <c r="AT19" s="678"/>
      <c r="AU19" s="678"/>
      <c r="AV19" s="678"/>
      <c r="AW19" s="678"/>
      <c r="AX19" s="678"/>
      <c r="AY19" s="678"/>
      <c r="AZ19" s="678"/>
      <c r="BA19" s="678"/>
      <c r="BB19" s="678"/>
      <c r="BC19" s="678"/>
      <c r="BD19" s="678"/>
      <c r="BE19" s="678"/>
      <c r="BF19" s="679"/>
      <c r="BG19" s="680">
        <v>8425</v>
      </c>
      <c r="BH19" s="681"/>
      <c r="BI19" s="681"/>
      <c r="BJ19" s="681"/>
      <c r="BK19" s="681"/>
      <c r="BL19" s="681"/>
      <c r="BM19" s="681"/>
      <c r="BN19" s="682"/>
      <c r="BO19" s="717">
        <v>0.3</v>
      </c>
      <c r="BP19" s="717"/>
      <c r="BQ19" s="717"/>
      <c r="BR19" s="717"/>
      <c r="BS19" s="686" t="s">
        <v>240</v>
      </c>
      <c r="BT19" s="681"/>
      <c r="BU19" s="681"/>
      <c r="BV19" s="681"/>
      <c r="BW19" s="681"/>
      <c r="BX19" s="681"/>
      <c r="BY19" s="681"/>
      <c r="BZ19" s="681"/>
      <c r="CA19" s="681"/>
      <c r="CB19" s="724"/>
      <c r="CD19" s="713" t="s">
        <v>274</v>
      </c>
      <c r="CE19" s="714"/>
      <c r="CF19" s="714"/>
      <c r="CG19" s="714"/>
      <c r="CH19" s="714"/>
      <c r="CI19" s="714"/>
      <c r="CJ19" s="714"/>
      <c r="CK19" s="714"/>
      <c r="CL19" s="714"/>
      <c r="CM19" s="714"/>
      <c r="CN19" s="714"/>
      <c r="CO19" s="714"/>
      <c r="CP19" s="714"/>
      <c r="CQ19" s="715"/>
      <c r="CR19" s="680" t="s">
        <v>136</v>
      </c>
      <c r="CS19" s="681"/>
      <c r="CT19" s="681"/>
      <c r="CU19" s="681"/>
      <c r="CV19" s="681"/>
      <c r="CW19" s="681"/>
      <c r="CX19" s="681"/>
      <c r="CY19" s="682"/>
      <c r="CZ19" s="717" t="s">
        <v>240</v>
      </c>
      <c r="DA19" s="717"/>
      <c r="DB19" s="717"/>
      <c r="DC19" s="717"/>
      <c r="DD19" s="686" t="s">
        <v>240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4"/>
    </row>
    <row r="20" spans="2:133" ht="11.25" customHeight="1" x14ac:dyDescent="0.15">
      <c r="B20" s="677" t="s">
        <v>275</v>
      </c>
      <c r="C20" s="678"/>
      <c r="D20" s="678"/>
      <c r="E20" s="678"/>
      <c r="F20" s="678"/>
      <c r="G20" s="678"/>
      <c r="H20" s="678"/>
      <c r="I20" s="678"/>
      <c r="J20" s="678"/>
      <c r="K20" s="678"/>
      <c r="L20" s="678"/>
      <c r="M20" s="678"/>
      <c r="N20" s="678"/>
      <c r="O20" s="678"/>
      <c r="P20" s="678"/>
      <c r="Q20" s="679"/>
      <c r="R20" s="680">
        <v>352</v>
      </c>
      <c r="S20" s="681"/>
      <c r="T20" s="681"/>
      <c r="U20" s="681"/>
      <c r="V20" s="681"/>
      <c r="W20" s="681"/>
      <c r="X20" s="681"/>
      <c r="Y20" s="682"/>
      <c r="Z20" s="717">
        <v>0</v>
      </c>
      <c r="AA20" s="717"/>
      <c r="AB20" s="717"/>
      <c r="AC20" s="717"/>
      <c r="AD20" s="718">
        <v>352</v>
      </c>
      <c r="AE20" s="718"/>
      <c r="AF20" s="718"/>
      <c r="AG20" s="718"/>
      <c r="AH20" s="718"/>
      <c r="AI20" s="718"/>
      <c r="AJ20" s="718"/>
      <c r="AK20" s="718"/>
      <c r="AL20" s="683">
        <v>0</v>
      </c>
      <c r="AM20" s="684"/>
      <c r="AN20" s="684"/>
      <c r="AO20" s="719"/>
      <c r="AP20" s="677" t="s">
        <v>276</v>
      </c>
      <c r="AQ20" s="678"/>
      <c r="AR20" s="678"/>
      <c r="AS20" s="678"/>
      <c r="AT20" s="678"/>
      <c r="AU20" s="678"/>
      <c r="AV20" s="678"/>
      <c r="AW20" s="678"/>
      <c r="AX20" s="678"/>
      <c r="AY20" s="678"/>
      <c r="AZ20" s="678"/>
      <c r="BA20" s="678"/>
      <c r="BB20" s="678"/>
      <c r="BC20" s="678"/>
      <c r="BD20" s="678"/>
      <c r="BE20" s="678"/>
      <c r="BF20" s="679"/>
      <c r="BG20" s="680">
        <v>8425</v>
      </c>
      <c r="BH20" s="681"/>
      <c r="BI20" s="681"/>
      <c r="BJ20" s="681"/>
      <c r="BK20" s="681"/>
      <c r="BL20" s="681"/>
      <c r="BM20" s="681"/>
      <c r="BN20" s="682"/>
      <c r="BO20" s="717">
        <v>0.3</v>
      </c>
      <c r="BP20" s="717"/>
      <c r="BQ20" s="717"/>
      <c r="BR20" s="717"/>
      <c r="BS20" s="686" t="s">
        <v>136</v>
      </c>
      <c r="BT20" s="681"/>
      <c r="BU20" s="681"/>
      <c r="BV20" s="681"/>
      <c r="BW20" s="681"/>
      <c r="BX20" s="681"/>
      <c r="BY20" s="681"/>
      <c r="BZ20" s="681"/>
      <c r="CA20" s="681"/>
      <c r="CB20" s="724"/>
      <c r="CD20" s="713" t="s">
        <v>277</v>
      </c>
      <c r="CE20" s="714"/>
      <c r="CF20" s="714"/>
      <c r="CG20" s="714"/>
      <c r="CH20" s="714"/>
      <c r="CI20" s="714"/>
      <c r="CJ20" s="714"/>
      <c r="CK20" s="714"/>
      <c r="CL20" s="714"/>
      <c r="CM20" s="714"/>
      <c r="CN20" s="714"/>
      <c r="CO20" s="714"/>
      <c r="CP20" s="714"/>
      <c r="CQ20" s="715"/>
      <c r="CR20" s="680">
        <v>8681393</v>
      </c>
      <c r="CS20" s="681"/>
      <c r="CT20" s="681"/>
      <c r="CU20" s="681"/>
      <c r="CV20" s="681"/>
      <c r="CW20" s="681"/>
      <c r="CX20" s="681"/>
      <c r="CY20" s="682"/>
      <c r="CZ20" s="717">
        <v>100</v>
      </c>
      <c r="DA20" s="717"/>
      <c r="DB20" s="717"/>
      <c r="DC20" s="717"/>
      <c r="DD20" s="686">
        <v>930267</v>
      </c>
      <c r="DE20" s="681"/>
      <c r="DF20" s="681"/>
      <c r="DG20" s="681"/>
      <c r="DH20" s="681"/>
      <c r="DI20" s="681"/>
      <c r="DJ20" s="681"/>
      <c r="DK20" s="681"/>
      <c r="DL20" s="681"/>
      <c r="DM20" s="681"/>
      <c r="DN20" s="681"/>
      <c r="DO20" s="681"/>
      <c r="DP20" s="682"/>
      <c r="DQ20" s="686">
        <v>6040360</v>
      </c>
      <c r="DR20" s="681"/>
      <c r="DS20" s="681"/>
      <c r="DT20" s="681"/>
      <c r="DU20" s="681"/>
      <c r="DV20" s="681"/>
      <c r="DW20" s="681"/>
      <c r="DX20" s="681"/>
      <c r="DY20" s="681"/>
      <c r="DZ20" s="681"/>
      <c r="EA20" s="681"/>
      <c r="EB20" s="681"/>
      <c r="EC20" s="724"/>
    </row>
    <row r="21" spans="2:133" ht="11.25" customHeight="1" x14ac:dyDescent="0.15">
      <c r="B21" s="677" t="s">
        <v>278</v>
      </c>
      <c r="C21" s="678"/>
      <c r="D21" s="678"/>
      <c r="E21" s="678"/>
      <c r="F21" s="678"/>
      <c r="G21" s="678"/>
      <c r="H21" s="678"/>
      <c r="I21" s="678"/>
      <c r="J21" s="678"/>
      <c r="K21" s="678"/>
      <c r="L21" s="678"/>
      <c r="M21" s="678"/>
      <c r="N21" s="678"/>
      <c r="O21" s="678"/>
      <c r="P21" s="678"/>
      <c r="Q21" s="679"/>
      <c r="R21" s="680">
        <v>13940</v>
      </c>
      <c r="S21" s="681"/>
      <c r="T21" s="681"/>
      <c r="U21" s="681"/>
      <c r="V21" s="681"/>
      <c r="W21" s="681"/>
      <c r="X21" s="681"/>
      <c r="Y21" s="682"/>
      <c r="Z21" s="717">
        <v>0.2</v>
      </c>
      <c r="AA21" s="717"/>
      <c r="AB21" s="717"/>
      <c r="AC21" s="717"/>
      <c r="AD21" s="718">
        <v>13940</v>
      </c>
      <c r="AE21" s="718"/>
      <c r="AF21" s="718"/>
      <c r="AG21" s="718"/>
      <c r="AH21" s="718"/>
      <c r="AI21" s="718"/>
      <c r="AJ21" s="718"/>
      <c r="AK21" s="718"/>
      <c r="AL21" s="683">
        <v>0.3</v>
      </c>
      <c r="AM21" s="684"/>
      <c r="AN21" s="684"/>
      <c r="AO21" s="719"/>
      <c r="AP21" s="774" t="s">
        <v>279</v>
      </c>
      <c r="AQ21" s="782"/>
      <c r="AR21" s="782"/>
      <c r="AS21" s="782"/>
      <c r="AT21" s="782"/>
      <c r="AU21" s="782"/>
      <c r="AV21" s="782"/>
      <c r="AW21" s="782"/>
      <c r="AX21" s="782"/>
      <c r="AY21" s="782"/>
      <c r="AZ21" s="782"/>
      <c r="BA21" s="782"/>
      <c r="BB21" s="782"/>
      <c r="BC21" s="782"/>
      <c r="BD21" s="782"/>
      <c r="BE21" s="782"/>
      <c r="BF21" s="776"/>
      <c r="BG21" s="680">
        <v>8425</v>
      </c>
      <c r="BH21" s="681"/>
      <c r="BI21" s="681"/>
      <c r="BJ21" s="681"/>
      <c r="BK21" s="681"/>
      <c r="BL21" s="681"/>
      <c r="BM21" s="681"/>
      <c r="BN21" s="682"/>
      <c r="BO21" s="717">
        <v>0.3</v>
      </c>
      <c r="BP21" s="717"/>
      <c r="BQ21" s="717"/>
      <c r="BR21" s="717"/>
      <c r="BS21" s="686" t="s">
        <v>240</v>
      </c>
      <c r="BT21" s="681"/>
      <c r="BU21" s="681"/>
      <c r="BV21" s="681"/>
      <c r="BW21" s="681"/>
      <c r="BX21" s="681"/>
      <c r="BY21" s="681"/>
      <c r="BZ21" s="681"/>
      <c r="CA21" s="681"/>
      <c r="CB21" s="724"/>
      <c r="CD21" s="787"/>
      <c r="CE21" s="730"/>
      <c r="CF21" s="730"/>
      <c r="CG21" s="730"/>
      <c r="CH21" s="730"/>
      <c r="CI21" s="730"/>
      <c r="CJ21" s="730"/>
      <c r="CK21" s="730"/>
      <c r="CL21" s="730"/>
      <c r="CM21" s="730"/>
      <c r="CN21" s="730"/>
      <c r="CO21" s="730"/>
      <c r="CP21" s="730"/>
      <c r="CQ21" s="73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1760881</v>
      </c>
      <c r="S22" s="681"/>
      <c r="T22" s="681"/>
      <c r="U22" s="681"/>
      <c r="V22" s="681"/>
      <c r="W22" s="681"/>
      <c r="X22" s="681"/>
      <c r="Y22" s="682"/>
      <c r="Z22" s="717">
        <v>19.5</v>
      </c>
      <c r="AA22" s="717"/>
      <c r="AB22" s="717"/>
      <c r="AC22" s="717"/>
      <c r="AD22" s="718">
        <v>1441439</v>
      </c>
      <c r="AE22" s="718"/>
      <c r="AF22" s="718"/>
      <c r="AG22" s="718"/>
      <c r="AH22" s="718"/>
      <c r="AI22" s="718"/>
      <c r="AJ22" s="718"/>
      <c r="AK22" s="718"/>
      <c r="AL22" s="683">
        <v>29.9</v>
      </c>
      <c r="AM22" s="684"/>
      <c r="AN22" s="684"/>
      <c r="AO22" s="719"/>
      <c r="AP22" s="774" t="s">
        <v>281</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7" t="s">
        <v>240</v>
      </c>
      <c r="BP22" s="717"/>
      <c r="BQ22" s="717"/>
      <c r="BR22" s="717"/>
      <c r="BS22" s="686" t="s">
        <v>240</v>
      </c>
      <c r="BT22" s="681"/>
      <c r="BU22" s="681"/>
      <c r="BV22" s="681"/>
      <c r="BW22" s="681"/>
      <c r="BX22" s="681"/>
      <c r="BY22" s="681"/>
      <c r="BZ22" s="681"/>
      <c r="CA22" s="681"/>
      <c r="CB22" s="724"/>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1441439</v>
      </c>
      <c r="S23" s="681"/>
      <c r="T23" s="681"/>
      <c r="U23" s="681"/>
      <c r="V23" s="681"/>
      <c r="W23" s="681"/>
      <c r="X23" s="681"/>
      <c r="Y23" s="682"/>
      <c r="Z23" s="717">
        <v>16</v>
      </c>
      <c r="AA23" s="717"/>
      <c r="AB23" s="717"/>
      <c r="AC23" s="717"/>
      <c r="AD23" s="718">
        <v>1441439</v>
      </c>
      <c r="AE23" s="718"/>
      <c r="AF23" s="718"/>
      <c r="AG23" s="718"/>
      <c r="AH23" s="718"/>
      <c r="AI23" s="718"/>
      <c r="AJ23" s="718"/>
      <c r="AK23" s="718"/>
      <c r="AL23" s="683">
        <v>29.9</v>
      </c>
      <c r="AM23" s="684"/>
      <c r="AN23" s="684"/>
      <c r="AO23" s="719"/>
      <c r="AP23" s="774" t="s">
        <v>284</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7" t="s">
        <v>136</v>
      </c>
      <c r="BP23" s="717"/>
      <c r="BQ23" s="717"/>
      <c r="BR23" s="717"/>
      <c r="BS23" s="686" t="s">
        <v>240</v>
      </c>
      <c r="BT23" s="681"/>
      <c r="BU23" s="681"/>
      <c r="BV23" s="681"/>
      <c r="BW23" s="681"/>
      <c r="BX23" s="681"/>
      <c r="BY23" s="681"/>
      <c r="BZ23" s="681"/>
      <c r="CA23" s="681"/>
      <c r="CB23" s="724"/>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118974</v>
      </c>
      <c r="S24" s="681"/>
      <c r="T24" s="681"/>
      <c r="U24" s="681"/>
      <c r="V24" s="681"/>
      <c r="W24" s="681"/>
      <c r="X24" s="681"/>
      <c r="Y24" s="682"/>
      <c r="Z24" s="717">
        <v>1.3</v>
      </c>
      <c r="AA24" s="717"/>
      <c r="AB24" s="717"/>
      <c r="AC24" s="717"/>
      <c r="AD24" s="718" t="s">
        <v>240</v>
      </c>
      <c r="AE24" s="718"/>
      <c r="AF24" s="718"/>
      <c r="AG24" s="718"/>
      <c r="AH24" s="718"/>
      <c r="AI24" s="718"/>
      <c r="AJ24" s="718"/>
      <c r="AK24" s="718"/>
      <c r="AL24" s="683" t="s">
        <v>136</v>
      </c>
      <c r="AM24" s="684"/>
      <c r="AN24" s="684"/>
      <c r="AO24" s="719"/>
      <c r="AP24" s="774" t="s">
        <v>291</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7" t="s">
        <v>136</v>
      </c>
      <c r="BP24" s="717"/>
      <c r="BQ24" s="717"/>
      <c r="BR24" s="717"/>
      <c r="BS24" s="686" t="s">
        <v>240</v>
      </c>
      <c r="BT24" s="681"/>
      <c r="BU24" s="681"/>
      <c r="BV24" s="681"/>
      <c r="BW24" s="681"/>
      <c r="BX24" s="681"/>
      <c r="BY24" s="681"/>
      <c r="BZ24" s="681"/>
      <c r="CA24" s="681"/>
      <c r="CB24" s="724"/>
      <c r="CD24" s="738" t="s">
        <v>292</v>
      </c>
      <c r="CE24" s="739"/>
      <c r="CF24" s="739"/>
      <c r="CG24" s="739"/>
      <c r="CH24" s="739"/>
      <c r="CI24" s="739"/>
      <c r="CJ24" s="739"/>
      <c r="CK24" s="739"/>
      <c r="CL24" s="739"/>
      <c r="CM24" s="739"/>
      <c r="CN24" s="739"/>
      <c r="CO24" s="739"/>
      <c r="CP24" s="739"/>
      <c r="CQ24" s="740"/>
      <c r="CR24" s="735">
        <v>3553358</v>
      </c>
      <c r="CS24" s="736"/>
      <c r="CT24" s="736"/>
      <c r="CU24" s="736"/>
      <c r="CV24" s="736"/>
      <c r="CW24" s="736"/>
      <c r="CX24" s="736"/>
      <c r="CY24" s="779"/>
      <c r="CZ24" s="780">
        <v>40.9</v>
      </c>
      <c r="DA24" s="751"/>
      <c r="DB24" s="751"/>
      <c r="DC24" s="783"/>
      <c r="DD24" s="778">
        <v>2433474</v>
      </c>
      <c r="DE24" s="736"/>
      <c r="DF24" s="736"/>
      <c r="DG24" s="736"/>
      <c r="DH24" s="736"/>
      <c r="DI24" s="736"/>
      <c r="DJ24" s="736"/>
      <c r="DK24" s="779"/>
      <c r="DL24" s="778">
        <v>2423989</v>
      </c>
      <c r="DM24" s="736"/>
      <c r="DN24" s="736"/>
      <c r="DO24" s="736"/>
      <c r="DP24" s="736"/>
      <c r="DQ24" s="736"/>
      <c r="DR24" s="736"/>
      <c r="DS24" s="736"/>
      <c r="DT24" s="736"/>
      <c r="DU24" s="736"/>
      <c r="DV24" s="779"/>
      <c r="DW24" s="780">
        <v>47.8</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200468</v>
      </c>
      <c r="S25" s="681"/>
      <c r="T25" s="681"/>
      <c r="U25" s="681"/>
      <c r="V25" s="681"/>
      <c r="W25" s="681"/>
      <c r="X25" s="681"/>
      <c r="Y25" s="682"/>
      <c r="Z25" s="717">
        <v>2.2000000000000002</v>
      </c>
      <c r="AA25" s="717"/>
      <c r="AB25" s="717"/>
      <c r="AC25" s="717"/>
      <c r="AD25" s="718" t="s">
        <v>136</v>
      </c>
      <c r="AE25" s="718"/>
      <c r="AF25" s="718"/>
      <c r="AG25" s="718"/>
      <c r="AH25" s="718"/>
      <c r="AI25" s="718"/>
      <c r="AJ25" s="718"/>
      <c r="AK25" s="718"/>
      <c r="AL25" s="683" t="s">
        <v>240</v>
      </c>
      <c r="AM25" s="684"/>
      <c r="AN25" s="684"/>
      <c r="AO25" s="719"/>
      <c r="AP25" s="774" t="s">
        <v>294</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7" t="s">
        <v>240</v>
      </c>
      <c r="BP25" s="717"/>
      <c r="BQ25" s="717"/>
      <c r="BR25" s="717"/>
      <c r="BS25" s="686" t="s">
        <v>136</v>
      </c>
      <c r="BT25" s="681"/>
      <c r="BU25" s="681"/>
      <c r="BV25" s="681"/>
      <c r="BW25" s="681"/>
      <c r="BX25" s="681"/>
      <c r="BY25" s="681"/>
      <c r="BZ25" s="681"/>
      <c r="CA25" s="681"/>
      <c r="CB25" s="724"/>
      <c r="CD25" s="713" t="s">
        <v>295</v>
      </c>
      <c r="CE25" s="714"/>
      <c r="CF25" s="714"/>
      <c r="CG25" s="714"/>
      <c r="CH25" s="714"/>
      <c r="CI25" s="714"/>
      <c r="CJ25" s="714"/>
      <c r="CK25" s="714"/>
      <c r="CL25" s="714"/>
      <c r="CM25" s="714"/>
      <c r="CN25" s="714"/>
      <c r="CO25" s="714"/>
      <c r="CP25" s="714"/>
      <c r="CQ25" s="715"/>
      <c r="CR25" s="680">
        <v>1373608</v>
      </c>
      <c r="CS25" s="699"/>
      <c r="CT25" s="699"/>
      <c r="CU25" s="699"/>
      <c r="CV25" s="699"/>
      <c r="CW25" s="699"/>
      <c r="CX25" s="699"/>
      <c r="CY25" s="700"/>
      <c r="CZ25" s="683">
        <v>15.8</v>
      </c>
      <c r="DA25" s="701"/>
      <c r="DB25" s="701"/>
      <c r="DC25" s="702"/>
      <c r="DD25" s="686">
        <v>1319564</v>
      </c>
      <c r="DE25" s="699"/>
      <c r="DF25" s="699"/>
      <c r="DG25" s="699"/>
      <c r="DH25" s="699"/>
      <c r="DI25" s="699"/>
      <c r="DJ25" s="699"/>
      <c r="DK25" s="700"/>
      <c r="DL25" s="686">
        <v>1310079</v>
      </c>
      <c r="DM25" s="699"/>
      <c r="DN25" s="699"/>
      <c r="DO25" s="699"/>
      <c r="DP25" s="699"/>
      <c r="DQ25" s="699"/>
      <c r="DR25" s="699"/>
      <c r="DS25" s="699"/>
      <c r="DT25" s="699"/>
      <c r="DU25" s="699"/>
      <c r="DV25" s="700"/>
      <c r="DW25" s="683">
        <v>25.9</v>
      </c>
      <c r="DX25" s="701"/>
      <c r="DY25" s="701"/>
      <c r="DZ25" s="701"/>
      <c r="EA25" s="701"/>
      <c r="EB25" s="701"/>
      <c r="EC25" s="716"/>
    </row>
    <row r="26" spans="2:133" ht="11.25" customHeight="1" x14ac:dyDescent="0.15">
      <c r="B26" s="677" t="s">
        <v>296</v>
      </c>
      <c r="C26" s="678"/>
      <c r="D26" s="678"/>
      <c r="E26" s="678"/>
      <c r="F26" s="678"/>
      <c r="G26" s="678"/>
      <c r="H26" s="678"/>
      <c r="I26" s="678"/>
      <c r="J26" s="678"/>
      <c r="K26" s="678"/>
      <c r="L26" s="678"/>
      <c r="M26" s="678"/>
      <c r="N26" s="678"/>
      <c r="O26" s="678"/>
      <c r="P26" s="678"/>
      <c r="Q26" s="679"/>
      <c r="R26" s="680">
        <v>5128367</v>
      </c>
      <c r="S26" s="681"/>
      <c r="T26" s="681"/>
      <c r="U26" s="681"/>
      <c r="V26" s="681"/>
      <c r="W26" s="681"/>
      <c r="X26" s="681"/>
      <c r="Y26" s="682"/>
      <c r="Z26" s="717">
        <v>56.9</v>
      </c>
      <c r="AA26" s="717"/>
      <c r="AB26" s="717"/>
      <c r="AC26" s="717"/>
      <c r="AD26" s="718">
        <v>4808925</v>
      </c>
      <c r="AE26" s="718"/>
      <c r="AF26" s="718"/>
      <c r="AG26" s="718"/>
      <c r="AH26" s="718"/>
      <c r="AI26" s="718"/>
      <c r="AJ26" s="718"/>
      <c r="AK26" s="718"/>
      <c r="AL26" s="683">
        <v>99.8</v>
      </c>
      <c r="AM26" s="684"/>
      <c r="AN26" s="684"/>
      <c r="AO26" s="719"/>
      <c r="AP26" s="774" t="s">
        <v>297</v>
      </c>
      <c r="AQ26" s="775"/>
      <c r="AR26" s="775"/>
      <c r="AS26" s="775"/>
      <c r="AT26" s="775"/>
      <c r="AU26" s="775"/>
      <c r="AV26" s="775"/>
      <c r="AW26" s="775"/>
      <c r="AX26" s="775"/>
      <c r="AY26" s="775"/>
      <c r="AZ26" s="775"/>
      <c r="BA26" s="775"/>
      <c r="BB26" s="775"/>
      <c r="BC26" s="775"/>
      <c r="BD26" s="775"/>
      <c r="BE26" s="775"/>
      <c r="BF26" s="776"/>
      <c r="BG26" s="680" t="s">
        <v>136</v>
      </c>
      <c r="BH26" s="681"/>
      <c r="BI26" s="681"/>
      <c r="BJ26" s="681"/>
      <c r="BK26" s="681"/>
      <c r="BL26" s="681"/>
      <c r="BM26" s="681"/>
      <c r="BN26" s="682"/>
      <c r="BO26" s="717" t="s">
        <v>136</v>
      </c>
      <c r="BP26" s="717"/>
      <c r="BQ26" s="717"/>
      <c r="BR26" s="717"/>
      <c r="BS26" s="686" t="s">
        <v>240</v>
      </c>
      <c r="BT26" s="681"/>
      <c r="BU26" s="681"/>
      <c r="BV26" s="681"/>
      <c r="BW26" s="681"/>
      <c r="BX26" s="681"/>
      <c r="BY26" s="681"/>
      <c r="BZ26" s="681"/>
      <c r="CA26" s="681"/>
      <c r="CB26" s="724"/>
      <c r="CD26" s="713" t="s">
        <v>298</v>
      </c>
      <c r="CE26" s="714"/>
      <c r="CF26" s="714"/>
      <c r="CG26" s="714"/>
      <c r="CH26" s="714"/>
      <c r="CI26" s="714"/>
      <c r="CJ26" s="714"/>
      <c r="CK26" s="714"/>
      <c r="CL26" s="714"/>
      <c r="CM26" s="714"/>
      <c r="CN26" s="714"/>
      <c r="CO26" s="714"/>
      <c r="CP26" s="714"/>
      <c r="CQ26" s="715"/>
      <c r="CR26" s="680">
        <v>896633</v>
      </c>
      <c r="CS26" s="681"/>
      <c r="CT26" s="681"/>
      <c r="CU26" s="681"/>
      <c r="CV26" s="681"/>
      <c r="CW26" s="681"/>
      <c r="CX26" s="681"/>
      <c r="CY26" s="682"/>
      <c r="CZ26" s="683">
        <v>10.3</v>
      </c>
      <c r="DA26" s="701"/>
      <c r="DB26" s="701"/>
      <c r="DC26" s="702"/>
      <c r="DD26" s="686">
        <v>855001</v>
      </c>
      <c r="DE26" s="681"/>
      <c r="DF26" s="681"/>
      <c r="DG26" s="681"/>
      <c r="DH26" s="681"/>
      <c r="DI26" s="681"/>
      <c r="DJ26" s="681"/>
      <c r="DK26" s="682"/>
      <c r="DL26" s="686" t="s">
        <v>240</v>
      </c>
      <c r="DM26" s="681"/>
      <c r="DN26" s="681"/>
      <c r="DO26" s="681"/>
      <c r="DP26" s="681"/>
      <c r="DQ26" s="681"/>
      <c r="DR26" s="681"/>
      <c r="DS26" s="681"/>
      <c r="DT26" s="681"/>
      <c r="DU26" s="681"/>
      <c r="DV26" s="682"/>
      <c r="DW26" s="683" t="s">
        <v>240</v>
      </c>
      <c r="DX26" s="701"/>
      <c r="DY26" s="701"/>
      <c r="DZ26" s="701"/>
      <c r="EA26" s="701"/>
      <c r="EB26" s="701"/>
      <c r="EC26" s="716"/>
    </row>
    <row r="27" spans="2:133" ht="11.25" customHeight="1" x14ac:dyDescent="0.15">
      <c r="B27" s="677" t="s">
        <v>299</v>
      </c>
      <c r="C27" s="678"/>
      <c r="D27" s="678"/>
      <c r="E27" s="678"/>
      <c r="F27" s="678"/>
      <c r="G27" s="678"/>
      <c r="H27" s="678"/>
      <c r="I27" s="678"/>
      <c r="J27" s="678"/>
      <c r="K27" s="678"/>
      <c r="L27" s="678"/>
      <c r="M27" s="678"/>
      <c r="N27" s="678"/>
      <c r="O27" s="678"/>
      <c r="P27" s="678"/>
      <c r="Q27" s="679"/>
      <c r="R27" s="680">
        <v>1454</v>
      </c>
      <c r="S27" s="681"/>
      <c r="T27" s="681"/>
      <c r="U27" s="681"/>
      <c r="V27" s="681"/>
      <c r="W27" s="681"/>
      <c r="X27" s="681"/>
      <c r="Y27" s="682"/>
      <c r="Z27" s="717">
        <v>0</v>
      </c>
      <c r="AA27" s="717"/>
      <c r="AB27" s="717"/>
      <c r="AC27" s="717"/>
      <c r="AD27" s="718">
        <v>1454</v>
      </c>
      <c r="AE27" s="718"/>
      <c r="AF27" s="718"/>
      <c r="AG27" s="718"/>
      <c r="AH27" s="718"/>
      <c r="AI27" s="718"/>
      <c r="AJ27" s="718"/>
      <c r="AK27" s="718"/>
      <c r="AL27" s="683">
        <v>0</v>
      </c>
      <c r="AM27" s="684"/>
      <c r="AN27" s="684"/>
      <c r="AO27" s="719"/>
      <c r="AP27" s="677" t="s">
        <v>300</v>
      </c>
      <c r="AQ27" s="678"/>
      <c r="AR27" s="678"/>
      <c r="AS27" s="678"/>
      <c r="AT27" s="678"/>
      <c r="AU27" s="678"/>
      <c r="AV27" s="678"/>
      <c r="AW27" s="678"/>
      <c r="AX27" s="678"/>
      <c r="AY27" s="678"/>
      <c r="AZ27" s="678"/>
      <c r="BA27" s="678"/>
      <c r="BB27" s="678"/>
      <c r="BC27" s="678"/>
      <c r="BD27" s="678"/>
      <c r="BE27" s="678"/>
      <c r="BF27" s="679"/>
      <c r="BG27" s="680">
        <v>2769206</v>
      </c>
      <c r="BH27" s="681"/>
      <c r="BI27" s="681"/>
      <c r="BJ27" s="681"/>
      <c r="BK27" s="681"/>
      <c r="BL27" s="681"/>
      <c r="BM27" s="681"/>
      <c r="BN27" s="682"/>
      <c r="BO27" s="717">
        <v>100</v>
      </c>
      <c r="BP27" s="717"/>
      <c r="BQ27" s="717"/>
      <c r="BR27" s="717"/>
      <c r="BS27" s="686">
        <v>22589</v>
      </c>
      <c r="BT27" s="681"/>
      <c r="BU27" s="681"/>
      <c r="BV27" s="681"/>
      <c r="BW27" s="681"/>
      <c r="BX27" s="681"/>
      <c r="BY27" s="681"/>
      <c r="BZ27" s="681"/>
      <c r="CA27" s="681"/>
      <c r="CB27" s="724"/>
      <c r="CD27" s="713" t="s">
        <v>301</v>
      </c>
      <c r="CE27" s="714"/>
      <c r="CF27" s="714"/>
      <c r="CG27" s="714"/>
      <c r="CH27" s="714"/>
      <c r="CI27" s="714"/>
      <c r="CJ27" s="714"/>
      <c r="CK27" s="714"/>
      <c r="CL27" s="714"/>
      <c r="CM27" s="714"/>
      <c r="CN27" s="714"/>
      <c r="CO27" s="714"/>
      <c r="CP27" s="714"/>
      <c r="CQ27" s="715"/>
      <c r="CR27" s="680">
        <v>1564309</v>
      </c>
      <c r="CS27" s="699"/>
      <c r="CT27" s="699"/>
      <c r="CU27" s="699"/>
      <c r="CV27" s="699"/>
      <c r="CW27" s="699"/>
      <c r="CX27" s="699"/>
      <c r="CY27" s="700"/>
      <c r="CZ27" s="683">
        <v>18</v>
      </c>
      <c r="DA27" s="701"/>
      <c r="DB27" s="701"/>
      <c r="DC27" s="702"/>
      <c r="DD27" s="686">
        <v>498469</v>
      </c>
      <c r="DE27" s="699"/>
      <c r="DF27" s="699"/>
      <c r="DG27" s="699"/>
      <c r="DH27" s="699"/>
      <c r="DI27" s="699"/>
      <c r="DJ27" s="699"/>
      <c r="DK27" s="700"/>
      <c r="DL27" s="686">
        <v>498469</v>
      </c>
      <c r="DM27" s="699"/>
      <c r="DN27" s="699"/>
      <c r="DO27" s="699"/>
      <c r="DP27" s="699"/>
      <c r="DQ27" s="699"/>
      <c r="DR27" s="699"/>
      <c r="DS27" s="699"/>
      <c r="DT27" s="699"/>
      <c r="DU27" s="699"/>
      <c r="DV27" s="700"/>
      <c r="DW27" s="683">
        <v>9.8000000000000007</v>
      </c>
      <c r="DX27" s="701"/>
      <c r="DY27" s="701"/>
      <c r="DZ27" s="701"/>
      <c r="EA27" s="701"/>
      <c r="EB27" s="701"/>
      <c r="EC27" s="716"/>
    </row>
    <row r="28" spans="2:133" ht="11.25" customHeight="1" x14ac:dyDescent="0.15">
      <c r="B28" s="677" t="s">
        <v>302</v>
      </c>
      <c r="C28" s="678"/>
      <c r="D28" s="678"/>
      <c r="E28" s="678"/>
      <c r="F28" s="678"/>
      <c r="G28" s="678"/>
      <c r="H28" s="678"/>
      <c r="I28" s="678"/>
      <c r="J28" s="678"/>
      <c r="K28" s="678"/>
      <c r="L28" s="678"/>
      <c r="M28" s="678"/>
      <c r="N28" s="678"/>
      <c r="O28" s="678"/>
      <c r="P28" s="678"/>
      <c r="Q28" s="679"/>
      <c r="R28" s="680">
        <v>45638</v>
      </c>
      <c r="S28" s="681"/>
      <c r="T28" s="681"/>
      <c r="U28" s="681"/>
      <c r="V28" s="681"/>
      <c r="W28" s="681"/>
      <c r="X28" s="681"/>
      <c r="Y28" s="682"/>
      <c r="Z28" s="717">
        <v>0.5</v>
      </c>
      <c r="AA28" s="717"/>
      <c r="AB28" s="717"/>
      <c r="AC28" s="717"/>
      <c r="AD28" s="718" t="s">
        <v>240</v>
      </c>
      <c r="AE28" s="718"/>
      <c r="AF28" s="718"/>
      <c r="AG28" s="718"/>
      <c r="AH28" s="718"/>
      <c r="AI28" s="718"/>
      <c r="AJ28" s="718"/>
      <c r="AK28" s="718"/>
      <c r="AL28" s="683" t="s">
        <v>136</v>
      </c>
      <c r="AM28" s="684"/>
      <c r="AN28" s="684"/>
      <c r="AO28" s="719"/>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7"/>
      <c r="BP28" s="717"/>
      <c r="BQ28" s="717"/>
      <c r="BR28" s="717"/>
      <c r="BS28" s="686"/>
      <c r="BT28" s="681"/>
      <c r="BU28" s="681"/>
      <c r="BV28" s="681"/>
      <c r="BW28" s="681"/>
      <c r="BX28" s="681"/>
      <c r="BY28" s="681"/>
      <c r="BZ28" s="681"/>
      <c r="CA28" s="681"/>
      <c r="CB28" s="724"/>
      <c r="CD28" s="713" t="s">
        <v>303</v>
      </c>
      <c r="CE28" s="714"/>
      <c r="CF28" s="714"/>
      <c r="CG28" s="714"/>
      <c r="CH28" s="714"/>
      <c r="CI28" s="714"/>
      <c r="CJ28" s="714"/>
      <c r="CK28" s="714"/>
      <c r="CL28" s="714"/>
      <c r="CM28" s="714"/>
      <c r="CN28" s="714"/>
      <c r="CO28" s="714"/>
      <c r="CP28" s="714"/>
      <c r="CQ28" s="715"/>
      <c r="CR28" s="680">
        <v>615441</v>
      </c>
      <c r="CS28" s="681"/>
      <c r="CT28" s="681"/>
      <c r="CU28" s="681"/>
      <c r="CV28" s="681"/>
      <c r="CW28" s="681"/>
      <c r="CX28" s="681"/>
      <c r="CY28" s="682"/>
      <c r="CZ28" s="683">
        <v>7.1</v>
      </c>
      <c r="DA28" s="701"/>
      <c r="DB28" s="701"/>
      <c r="DC28" s="702"/>
      <c r="DD28" s="686">
        <v>615441</v>
      </c>
      <c r="DE28" s="681"/>
      <c r="DF28" s="681"/>
      <c r="DG28" s="681"/>
      <c r="DH28" s="681"/>
      <c r="DI28" s="681"/>
      <c r="DJ28" s="681"/>
      <c r="DK28" s="682"/>
      <c r="DL28" s="686">
        <v>615441</v>
      </c>
      <c r="DM28" s="681"/>
      <c r="DN28" s="681"/>
      <c r="DO28" s="681"/>
      <c r="DP28" s="681"/>
      <c r="DQ28" s="681"/>
      <c r="DR28" s="681"/>
      <c r="DS28" s="681"/>
      <c r="DT28" s="681"/>
      <c r="DU28" s="681"/>
      <c r="DV28" s="682"/>
      <c r="DW28" s="683">
        <v>12.1</v>
      </c>
      <c r="DX28" s="701"/>
      <c r="DY28" s="701"/>
      <c r="DZ28" s="701"/>
      <c r="EA28" s="701"/>
      <c r="EB28" s="701"/>
      <c r="EC28" s="716"/>
    </row>
    <row r="29" spans="2:133" ht="11.25" customHeight="1" x14ac:dyDescent="0.15">
      <c r="B29" s="677" t="s">
        <v>304</v>
      </c>
      <c r="C29" s="678"/>
      <c r="D29" s="678"/>
      <c r="E29" s="678"/>
      <c r="F29" s="678"/>
      <c r="G29" s="678"/>
      <c r="H29" s="678"/>
      <c r="I29" s="678"/>
      <c r="J29" s="678"/>
      <c r="K29" s="678"/>
      <c r="L29" s="678"/>
      <c r="M29" s="678"/>
      <c r="N29" s="678"/>
      <c r="O29" s="678"/>
      <c r="P29" s="678"/>
      <c r="Q29" s="679"/>
      <c r="R29" s="680">
        <v>17152</v>
      </c>
      <c r="S29" s="681"/>
      <c r="T29" s="681"/>
      <c r="U29" s="681"/>
      <c r="V29" s="681"/>
      <c r="W29" s="681"/>
      <c r="X29" s="681"/>
      <c r="Y29" s="682"/>
      <c r="Z29" s="717">
        <v>0.2</v>
      </c>
      <c r="AA29" s="717"/>
      <c r="AB29" s="717"/>
      <c r="AC29" s="717"/>
      <c r="AD29" s="718">
        <v>3160</v>
      </c>
      <c r="AE29" s="718"/>
      <c r="AF29" s="718"/>
      <c r="AG29" s="718"/>
      <c r="AH29" s="718"/>
      <c r="AI29" s="718"/>
      <c r="AJ29" s="718"/>
      <c r="AK29" s="718"/>
      <c r="AL29" s="683">
        <v>0.1</v>
      </c>
      <c r="AM29" s="684"/>
      <c r="AN29" s="684"/>
      <c r="AO29" s="719"/>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7"/>
      <c r="BP29" s="717"/>
      <c r="BQ29" s="717"/>
      <c r="BR29" s="717"/>
      <c r="BS29" s="718"/>
      <c r="BT29" s="718"/>
      <c r="BU29" s="718"/>
      <c r="BV29" s="718"/>
      <c r="BW29" s="718"/>
      <c r="BX29" s="718"/>
      <c r="BY29" s="718"/>
      <c r="BZ29" s="718"/>
      <c r="CA29" s="718"/>
      <c r="CB29" s="777"/>
      <c r="CD29" s="765" t="s">
        <v>305</v>
      </c>
      <c r="CE29" s="766"/>
      <c r="CF29" s="713" t="s">
        <v>306</v>
      </c>
      <c r="CG29" s="714"/>
      <c r="CH29" s="714"/>
      <c r="CI29" s="714"/>
      <c r="CJ29" s="714"/>
      <c r="CK29" s="714"/>
      <c r="CL29" s="714"/>
      <c r="CM29" s="714"/>
      <c r="CN29" s="714"/>
      <c r="CO29" s="714"/>
      <c r="CP29" s="714"/>
      <c r="CQ29" s="715"/>
      <c r="CR29" s="680">
        <v>615383</v>
      </c>
      <c r="CS29" s="699"/>
      <c r="CT29" s="699"/>
      <c r="CU29" s="699"/>
      <c r="CV29" s="699"/>
      <c r="CW29" s="699"/>
      <c r="CX29" s="699"/>
      <c r="CY29" s="700"/>
      <c r="CZ29" s="683">
        <v>7.1</v>
      </c>
      <c r="DA29" s="701"/>
      <c r="DB29" s="701"/>
      <c r="DC29" s="702"/>
      <c r="DD29" s="686">
        <v>615383</v>
      </c>
      <c r="DE29" s="699"/>
      <c r="DF29" s="699"/>
      <c r="DG29" s="699"/>
      <c r="DH29" s="699"/>
      <c r="DI29" s="699"/>
      <c r="DJ29" s="699"/>
      <c r="DK29" s="700"/>
      <c r="DL29" s="686">
        <v>615383</v>
      </c>
      <c r="DM29" s="699"/>
      <c r="DN29" s="699"/>
      <c r="DO29" s="699"/>
      <c r="DP29" s="699"/>
      <c r="DQ29" s="699"/>
      <c r="DR29" s="699"/>
      <c r="DS29" s="699"/>
      <c r="DT29" s="699"/>
      <c r="DU29" s="699"/>
      <c r="DV29" s="700"/>
      <c r="DW29" s="683">
        <v>12.1</v>
      </c>
      <c r="DX29" s="701"/>
      <c r="DY29" s="701"/>
      <c r="DZ29" s="701"/>
      <c r="EA29" s="701"/>
      <c r="EB29" s="701"/>
      <c r="EC29" s="716"/>
    </row>
    <row r="30" spans="2:133" ht="11.25" customHeight="1" x14ac:dyDescent="0.15">
      <c r="B30" s="677" t="s">
        <v>307</v>
      </c>
      <c r="C30" s="678"/>
      <c r="D30" s="678"/>
      <c r="E30" s="678"/>
      <c r="F30" s="678"/>
      <c r="G30" s="678"/>
      <c r="H30" s="678"/>
      <c r="I30" s="678"/>
      <c r="J30" s="678"/>
      <c r="K30" s="678"/>
      <c r="L30" s="678"/>
      <c r="M30" s="678"/>
      <c r="N30" s="678"/>
      <c r="O30" s="678"/>
      <c r="P30" s="678"/>
      <c r="Q30" s="679"/>
      <c r="R30" s="680">
        <v>11385</v>
      </c>
      <c r="S30" s="681"/>
      <c r="T30" s="681"/>
      <c r="U30" s="681"/>
      <c r="V30" s="681"/>
      <c r="W30" s="681"/>
      <c r="X30" s="681"/>
      <c r="Y30" s="682"/>
      <c r="Z30" s="717">
        <v>0.1</v>
      </c>
      <c r="AA30" s="717"/>
      <c r="AB30" s="717"/>
      <c r="AC30" s="717"/>
      <c r="AD30" s="718" t="s">
        <v>240</v>
      </c>
      <c r="AE30" s="718"/>
      <c r="AF30" s="718"/>
      <c r="AG30" s="718"/>
      <c r="AH30" s="718"/>
      <c r="AI30" s="718"/>
      <c r="AJ30" s="718"/>
      <c r="AK30" s="718"/>
      <c r="AL30" s="683" t="s">
        <v>136</v>
      </c>
      <c r="AM30" s="684"/>
      <c r="AN30" s="684"/>
      <c r="AO30" s="719"/>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3" t="s">
        <v>310</v>
      </c>
      <c r="CG30" s="714"/>
      <c r="CH30" s="714"/>
      <c r="CI30" s="714"/>
      <c r="CJ30" s="714"/>
      <c r="CK30" s="714"/>
      <c r="CL30" s="714"/>
      <c r="CM30" s="714"/>
      <c r="CN30" s="714"/>
      <c r="CO30" s="714"/>
      <c r="CP30" s="714"/>
      <c r="CQ30" s="715"/>
      <c r="CR30" s="680">
        <v>566209</v>
      </c>
      <c r="CS30" s="681"/>
      <c r="CT30" s="681"/>
      <c r="CU30" s="681"/>
      <c r="CV30" s="681"/>
      <c r="CW30" s="681"/>
      <c r="CX30" s="681"/>
      <c r="CY30" s="682"/>
      <c r="CZ30" s="683">
        <v>6.5</v>
      </c>
      <c r="DA30" s="701"/>
      <c r="DB30" s="701"/>
      <c r="DC30" s="702"/>
      <c r="DD30" s="686">
        <v>566209</v>
      </c>
      <c r="DE30" s="681"/>
      <c r="DF30" s="681"/>
      <c r="DG30" s="681"/>
      <c r="DH30" s="681"/>
      <c r="DI30" s="681"/>
      <c r="DJ30" s="681"/>
      <c r="DK30" s="682"/>
      <c r="DL30" s="686">
        <v>566209</v>
      </c>
      <c r="DM30" s="681"/>
      <c r="DN30" s="681"/>
      <c r="DO30" s="681"/>
      <c r="DP30" s="681"/>
      <c r="DQ30" s="681"/>
      <c r="DR30" s="681"/>
      <c r="DS30" s="681"/>
      <c r="DT30" s="681"/>
      <c r="DU30" s="681"/>
      <c r="DV30" s="682"/>
      <c r="DW30" s="683">
        <v>11.2</v>
      </c>
      <c r="DX30" s="701"/>
      <c r="DY30" s="701"/>
      <c r="DZ30" s="701"/>
      <c r="EA30" s="701"/>
      <c r="EB30" s="701"/>
      <c r="EC30" s="716"/>
    </row>
    <row r="31" spans="2:133" ht="11.25" customHeight="1" x14ac:dyDescent="0.15">
      <c r="B31" s="677" t="s">
        <v>311</v>
      </c>
      <c r="C31" s="678"/>
      <c r="D31" s="678"/>
      <c r="E31" s="678"/>
      <c r="F31" s="678"/>
      <c r="G31" s="678"/>
      <c r="H31" s="678"/>
      <c r="I31" s="678"/>
      <c r="J31" s="678"/>
      <c r="K31" s="678"/>
      <c r="L31" s="678"/>
      <c r="M31" s="678"/>
      <c r="N31" s="678"/>
      <c r="O31" s="678"/>
      <c r="P31" s="678"/>
      <c r="Q31" s="679"/>
      <c r="R31" s="680">
        <v>867101</v>
      </c>
      <c r="S31" s="681"/>
      <c r="T31" s="681"/>
      <c r="U31" s="681"/>
      <c r="V31" s="681"/>
      <c r="W31" s="681"/>
      <c r="X31" s="681"/>
      <c r="Y31" s="682"/>
      <c r="Z31" s="717">
        <v>9.6</v>
      </c>
      <c r="AA31" s="717"/>
      <c r="AB31" s="717"/>
      <c r="AC31" s="717"/>
      <c r="AD31" s="718" t="s">
        <v>240</v>
      </c>
      <c r="AE31" s="718"/>
      <c r="AF31" s="718"/>
      <c r="AG31" s="718"/>
      <c r="AH31" s="718"/>
      <c r="AI31" s="718"/>
      <c r="AJ31" s="718"/>
      <c r="AK31" s="718"/>
      <c r="AL31" s="683" t="s">
        <v>136</v>
      </c>
      <c r="AM31" s="684"/>
      <c r="AN31" s="684"/>
      <c r="AO31" s="719"/>
      <c r="AP31" s="756" t="s">
        <v>312</v>
      </c>
      <c r="AQ31" s="757"/>
      <c r="AR31" s="757"/>
      <c r="AS31" s="757"/>
      <c r="AT31" s="762" t="s">
        <v>313</v>
      </c>
      <c r="AU31" s="229"/>
      <c r="AV31" s="229"/>
      <c r="AW31" s="229"/>
      <c r="AX31" s="746" t="s">
        <v>188</v>
      </c>
      <c r="AY31" s="747"/>
      <c r="AZ31" s="747"/>
      <c r="BA31" s="747"/>
      <c r="BB31" s="747"/>
      <c r="BC31" s="747"/>
      <c r="BD31" s="747"/>
      <c r="BE31" s="747"/>
      <c r="BF31" s="748"/>
      <c r="BG31" s="749">
        <v>98.6</v>
      </c>
      <c r="BH31" s="750"/>
      <c r="BI31" s="750"/>
      <c r="BJ31" s="750"/>
      <c r="BK31" s="750"/>
      <c r="BL31" s="750"/>
      <c r="BM31" s="751">
        <v>95.8</v>
      </c>
      <c r="BN31" s="750"/>
      <c r="BO31" s="750"/>
      <c r="BP31" s="750"/>
      <c r="BQ31" s="752"/>
      <c r="BR31" s="749">
        <v>98.9</v>
      </c>
      <c r="BS31" s="750"/>
      <c r="BT31" s="750"/>
      <c r="BU31" s="750"/>
      <c r="BV31" s="750"/>
      <c r="BW31" s="750"/>
      <c r="BX31" s="751">
        <v>95.9</v>
      </c>
      <c r="BY31" s="750"/>
      <c r="BZ31" s="750"/>
      <c r="CA31" s="750"/>
      <c r="CB31" s="752"/>
      <c r="CD31" s="767"/>
      <c r="CE31" s="768"/>
      <c r="CF31" s="713" t="s">
        <v>314</v>
      </c>
      <c r="CG31" s="714"/>
      <c r="CH31" s="714"/>
      <c r="CI31" s="714"/>
      <c r="CJ31" s="714"/>
      <c r="CK31" s="714"/>
      <c r="CL31" s="714"/>
      <c r="CM31" s="714"/>
      <c r="CN31" s="714"/>
      <c r="CO31" s="714"/>
      <c r="CP31" s="714"/>
      <c r="CQ31" s="715"/>
      <c r="CR31" s="680">
        <v>49174</v>
      </c>
      <c r="CS31" s="699"/>
      <c r="CT31" s="699"/>
      <c r="CU31" s="699"/>
      <c r="CV31" s="699"/>
      <c r="CW31" s="699"/>
      <c r="CX31" s="699"/>
      <c r="CY31" s="700"/>
      <c r="CZ31" s="683">
        <v>0.6</v>
      </c>
      <c r="DA31" s="701"/>
      <c r="DB31" s="701"/>
      <c r="DC31" s="702"/>
      <c r="DD31" s="686">
        <v>49174</v>
      </c>
      <c r="DE31" s="699"/>
      <c r="DF31" s="699"/>
      <c r="DG31" s="699"/>
      <c r="DH31" s="699"/>
      <c r="DI31" s="699"/>
      <c r="DJ31" s="699"/>
      <c r="DK31" s="700"/>
      <c r="DL31" s="686">
        <v>49174</v>
      </c>
      <c r="DM31" s="699"/>
      <c r="DN31" s="699"/>
      <c r="DO31" s="699"/>
      <c r="DP31" s="699"/>
      <c r="DQ31" s="699"/>
      <c r="DR31" s="699"/>
      <c r="DS31" s="699"/>
      <c r="DT31" s="699"/>
      <c r="DU31" s="699"/>
      <c r="DV31" s="700"/>
      <c r="DW31" s="683">
        <v>1</v>
      </c>
      <c r="DX31" s="701"/>
      <c r="DY31" s="701"/>
      <c r="DZ31" s="701"/>
      <c r="EA31" s="701"/>
      <c r="EB31" s="701"/>
      <c r="EC31" s="716"/>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7" t="s">
        <v>240</v>
      </c>
      <c r="AA32" s="717"/>
      <c r="AB32" s="717"/>
      <c r="AC32" s="717"/>
      <c r="AD32" s="718" t="s">
        <v>136</v>
      </c>
      <c r="AE32" s="718"/>
      <c r="AF32" s="718"/>
      <c r="AG32" s="718"/>
      <c r="AH32" s="718"/>
      <c r="AI32" s="718"/>
      <c r="AJ32" s="718"/>
      <c r="AK32" s="718"/>
      <c r="AL32" s="683" t="s">
        <v>240</v>
      </c>
      <c r="AM32" s="684"/>
      <c r="AN32" s="684"/>
      <c r="AO32" s="719"/>
      <c r="AP32" s="758"/>
      <c r="AQ32" s="759"/>
      <c r="AR32" s="759"/>
      <c r="AS32" s="759"/>
      <c r="AT32" s="763"/>
      <c r="AU32" s="228" t="s">
        <v>316</v>
      </c>
      <c r="AV32" s="228"/>
      <c r="AW32" s="228"/>
      <c r="AX32" s="677" t="s">
        <v>317</v>
      </c>
      <c r="AY32" s="678"/>
      <c r="AZ32" s="678"/>
      <c r="BA32" s="678"/>
      <c r="BB32" s="678"/>
      <c r="BC32" s="678"/>
      <c r="BD32" s="678"/>
      <c r="BE32" s="678"/>
      <c r="BF32" s="679"/>
      <c r="BG32" s="753">
        <v>98.1</v>
      </c>
      <c r="BH32" s="699"/>
      <c r="BI32" s="699"/>
      <c r="BJ32" s="699"/>
      <c r="BK32" s="699"/>
      <c r="BL32" s="699"/>
      <c r="BM32" s="684">
        <v>95.7</v>
      </c>
      <c r="BN32" s="745"/>
      <c r="BO32" s="745"/>
      <c r="BP32" s="745"/>
      <c r="BQ32" s="723"/>
      <c r="BR32" s="753">
        <v>98.8</v>
      </c>
      <c r="BS32" s="699"/>
      <c r="BT32" s="699"/>
      <c r="BU32" s="699"/>
      <c r="BV32" s="699"/>
      <c r="BW32" s="699"/>
      <c r="BX32" s="684">
        <v>96.4</v>
      </c>
      <c r="BY32" s="745"/>
      <c r="BZ32" s="745"/>
      <c r="CA32" s="745"/>
      <c r="CB32" s="723"/>
      <c r="CD32" s="769"/>
      <c r="CE32" s="770"/>
      <c r="CF32" s="713" t="s">
        <v>318</v>
      </c>
      <c r="CG32" s="714"/>
      <c r="CH32" s="714"/>
      <c r="CI32" s="714"/>
      <c r="CJ32" s="714"/>
      <c r="CK32" s="714"/>
      <c r="CL32" s="714"/>
      <c r="CM32" s="714"/>
      <c r="CN32" s="714"/>
      <c r="CO32" s="714"/>
      <c r="CP32" s="714"/>
      <c r="CQ32" s="715"/>
      <c r="CR32" s="680">
        <v>58</v>
      </c>
      <c r="CS32" s="681"/>
      <c r="CT32" s="681"/>
      <c r="CU32" s="681"/>
      <c r="CV32" s="681"/>
      <c r="CW32" s="681"/>
      <c r="CX32" s="681"/>
      <c r="CY32" s="682"/>
      <c r="CZ32" s="683">
        <v>0</v>
      </c>
      <c r="DA32" s="701"/>
      <c r="DB32" s="701"/>
      <c r="DC32" s="702"/>
      <c r="DD32" s="686">
        <v>58</v>
      </c>
      <c r="DE32" s="681"/>
      <c r="DF32" s="681"/>
      <c r="DG32" s="681"/>
      <c r="DH32" s="681"/>
      <c r="DI32" s="681"/>
      <c r="DJ32" s="681"/>
      <c r="DK32" s="682"/>
      <c r="DL32" s="686">
        <v>58</v>
      </c>
      <c r="DM32" s="681"/>
      <c r="DN32" s="681"/>
      <c r="DO32" s="681"/>
      <c r="DP32" s="681"/>
      <c r="DQ32" s="681"/>
      <c r="DR32" s="681"/>
      <c r="DS32" s="681"/>
      <c r="DT32" s="681"/>
      <c r="DU32" s="681"/>
      <c r="DV32" s="682"/>
      <c r="DW32" s="683">
        <v>0</v>
      </c>
      <c r="DX32" s="701"/>
      <c r="DY32" s="701"/>
      <c r="DZ32" s="701"/>
      <c r="EA32" s="701"/>
      <c r="EB32" s="701"/>
      <c r="EC32" s="716"/>
    </row>
    <row r="33" spans="2:133" ht="11.25" customHeight="1" x14ac:dyDescent="0.15">
      <c r="B33" s="677" t="s">
        <v>319</v>
      </c>
      <c r="C33" s="678"/>
      <c r="D33" s="678"/>
      <c r="E33" s="678"/>
      <c r="F33" s="678"/>
      <c r="G33" s="678"/>
      <c r="H33" s="678"/>
      <c r="I33" s="678"/>
      <c r="J33" s="678"/>
      <c r="K33" s="678"/>
      <c r="L33" s="678"/>
      <c r="M33" s="678"/>
      <c r="N33" s="678"/>
      <c r="O33" s="678"/>
      <c r="P33" s="678"/>
      <c r="Q33" s="679"/>
      <c r="R33" s="680">
        <v>793979</v>
      </c>
      <c r="S33" s="681"/>
      <c r="T33" s="681"/>
      <c r="U33" s="681"/>
      <c r="V33" s="681"/>
      <c r="W33" s="681"/>
      <c r="X33" s="681"/>
      <c r="Y33" s="682"/>
      <c r="Z33" s="717">
        <v>8.8000000000000007</v>
      </c>
      <c r="AA33" s="717"/>
      <c r="AB33" s="717"/>
      <c r="AC33" s="717"/>
      <c r="AD33" s="718" t="s">
        <v>240</v>
      </c>
      <c r="AE33" s="718"/>
      <c r="AF33" s="718"/>
      <c r="AG33" s="718"/>
      <c r="AH33" s="718"/>
      <c r="AI33" s="718"/>
      <c r="AJ33" s="718"/>
      <c r="AK33" s="718"/>
      <c r="AL33" s="683" t="s">
        <v>240</v>
      </c>
      <c r="AM33" s="684"/>
      <c r="AN33" s="684"/>
      <c r="AO33" s="719"/>
      <c r="AP33" s="760"/>
      <c r="AQ33" s="761"/>
      <c r="AR33" s="761"/>
      <c r="AS33" s="761"/>
      <c r="AT33" s="764"/>
      <c r="AU33" s="230"/>
      <c r="AV33" s="230"/>
      <c r="AW33" s="230"/>
      <c r="AX33" s="661" t="s">
        <v>320</v>
      </c>
      <c r="AY33" s="662"/>
      <c r="AZ33" s="662"/>
      <c r="BA33" s="662"/>
      <c r="BB33" s="662"/>
      <c r="BC33" s="662"/>
      <c r="BD33" s="662"/>
      <c r="BE33" s="662"/>
      <c r="BF33" s="663"/>
      <c r="BG33" s="744">
        <v>99</v>
      </c>
      <c r="BH33" s="665"/>
      <c r="BI33" s="665"/>
      <c r="BJ33" s="665"/>
      <c r="BK33" s="665"/>
      <c r="BL33" s="665"/>
      <c r="BM33" s="708">
        <v>95.8</v>
      </c>
      <c r="BN33" s="665"/>
      <c r="BO33" s="665"/>
      <c r="BP33" s="665"/>
      <c r="BQ33" s="729"/>
      <c r="BR33" s="744">
        <v>98.9</v>
      </c>
      <c r="BS33" s="665"/>
      <c r="BT33" s="665"/>
      <c r="BU33" s="665"/>
      <c r="BV33" s="665"/>
      <c r="BW33" s="665"/>
      <c r="BX33" s="708">
        <v>95.3</v>
      </c>
      <c r="BY33" s="665"/>
      <c r="BZ33" s="665"/>
      <c r="CA33" s="665"/>
      <c r="CB33" s="729"/>
      <c r="CD33" s="713" t="s">
        <v>321</v>
      </c>
      <c r="CE33" s="714"/>
      <c r="CF33" s="714"/>
      <c r="CG33" s="714"/>
      <c r="CH33" s="714"/>
      <c r="CI33" s="714"/>
      <c r="CJ33" s="714"/>
      <c r="CK33" s="714"/>
      <c r="CL33" s="714"/>
      <c r="CM33" s="714"/>
      <c r="CN33" s="714"/>
      <c r="CO33" s="714"/>
      <c r="CP33" s="714"/>
      <c r="CQ33" s="715"/>
      <c r="CR33" s="680">
        <v>4197768</v>
      </c>
      <c r="CS33" s="699"/>
      <c r="CT33" s="699"/>
      <c r="CU33" s="699"/>
      <c r="CV33" s="699"/>
      <c r="CW33" s="699"/>
      <c r="CX33" s="699"/>
      <c r="CY33" s="700"/>
      <c r="CZ33" s="683">
        <v>48.4</v>
      </c>
      <c r="DA33" s="701"/>
      <c r="DB33" s="701"/>
      <c r="DC33" s="702"/>
      <c r="DD33" s="686">
        <v>3477980</v>
      </c>
      <c r="DE33" s="699"/>
      <c r="DF33" s="699"/>
      <c r="DG33" s="699"/>
      <c r="DH33" s="699"/>
      <c r="DI33" s="699"/>
      <c r="DJ33" s="699"/>
      <c r="DK33" s="700"/>
      <c r="DL33" s="686">
        <v>2582557</v>
      </c>
      <c r="DM33" s="699"/>
      <c r="DN33" s="699"/>
      <c r="DO33" s="699"/>
      <c r="DP33" s="699"/>
      <c r="DQ33" s="699"/>
      <c r="DR33" s="699"/>
      <c r="DS33" s="699"/>
      <c r="DT33" s="699"/>
      <c r="DU33" s="699"/>
      <c r="DV33" s="700"/>
      <c r="DW33" s="683">
        <v>51</v>
      </c>
      <c r="DX33" s="701"/>
      <c r="DY33" s="701"/>
      <c r="DZ33" s="701"/>
      <c r="EA33" s="701"/>
      <c r="EB33" s="701"/>
      <c r="EC33" s="716"/>
    </row>
    <row r="34" spans="2:133" ht="11.25" customHeight="1" x14ac:dyDescent="0.15">
      <c r="B34" s="677" t="s">
        <v>322</v>
      </c>
      <c r="C34" s="678"/>
      <c r="D34" s="678"/>
      <c r="E34" s="678"/>
      <c r="F34" s="678"/>
      <c r="G34" s="678"/>
      <c r="H34" s="678"/>
      <c r="I34" s="678"/>
      <c r="J34" s="678"/>
      <c r="K34" s="678"/>
      <c r="L34" s="678"/>
      <c r="M34" s="678"/>
      <c r="N34" s="678"/>
      <c r="O34" s="678"/>
      <c r="P34" s="678"/>
      <c r="Q34" s="679"/>
      <c r="R34" s="680">
        <v>11273</v>
      </c>
      <c r="S34" s="681"/>
      <c r="T34" s="681"/>
      <c r="U34" s="681"/>
      <c r="V34" s="681"/>
      <c r="W34" s="681"/>
      <c r="X34" s="681"/>
      <c r="Y34" s="682"/>
      <c r="Z34" s="717">
        <v>0.1</v>
      </c>
      <c r="AA34" s="717"/>
      <c r="AB34" s="717"/>
      <c r="AC34" s="717"/>
      <c r="AD34" s="718">
        <v>5736</v>
      </c>
      <c r="AE34" s="718"/>
      <c r="AF34" s="718"/>
      <c r="AG34" s="718"/>
      <c r="AH34" s="718"/>
      <c r="AI34" s="718"/>
      <c r="AJ34" s="718"/>
      <c r="AK34" s="718"/>
      <c r="AL34" s="683">
        <v>0.1</v>
      </c>
      <c r="AM34" s="684"/>
      <c r="AN34" s="684"/>
      <c r="AO34" s="71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3" t="s">
        <v>323</v>
      </c>
      <c r="CE34" s="714"/>
      <c r="CF34" s="714"/>
      <c r="CG34" s="714"/>
      <c r="CH34" s="714"/>
      <c r="CI34" s="714"/>
      <c r="CJ34" s="714"/>
      <c r="CK34" s="714"/>
      <c r="CL34" s="714"/>
      <c r="CM34" s="714"/>
      <c r="CN34" s="714"/>
      <c r="CO34" s="714"/>
      <c r="CP34" s="714"/>
      <c r="CQ34" s="715"/>
      <c r="CR34" s="680">
        <v>1188484</v>
      </c>
      <c r="CS34" s="681"/>
      <c r="CT34" s="681"/>
      <c r="CU34" s="681"/>
      <c r="CV34" s="681"/>
      <c r="CW34" s="681"/>
      <c r="CX34" s="681"/>
      <c r="CY34" s="682"/>
      <c r="CZ34" s="683">
        <v>13.7</v>
      </c>
      <c r="DA34" s="701"/>
      <c r="DB34" s="701"/>
      <c r="DC34" s="702"/>
      <c r="DD34" s="686">
        <v>936315</v>
      </c>
      <c r="DE34" s="681"/>
      <c r="DF34" s="681"/>
      <c r="DG34" s="681"/>
      <c r="DH34" s="681"/>
      <c r="DI34" s="681"/>
      <c r="DJ34" s="681"/>
      <c r="DK34" s="682"/>
      <c r="DL34" s="686">
        <v>818288</v>
      </c>
      <c r="DM34" s="681"/>
      <c r="DN34" s="681"/>
      <c r="DO34" s="681"/>
      <c r="DP34" s="681"/>
      <c r="DQ34" s="681"/>
      <c r="DR34" s="681"/>
      <c r="DS34" s="681"/>
      <c r="DT34" s="681"/>
      <c r="DU34" s="681"/>
      <c r="DV34" s="682"/>
      <c r="DW34" s="683">
        <v>16.2</v>
      </c>
      <c r="DX34" s="701"/>
      <c r="DY34" s="701"/>
      <c r="DZ34" s="701"/>
      <c r="EA34" s="701"/>
      <c r="EB34" s="701"/>
      <c r="EC34" s="716"/>
    </row>
    <row r="35" spans="2:133" ht="11.25" customHeight="1" x14ac:dyDescent="0.15">
      <c r="B35" s="677" t="s">
        <v>324</v>
      </c>
      <c r="C35" s="678"/>
      <c r="D35" s="678"/>
      <c r="E35" s="678"/>
      <c r="F35" s="678"/>
      <c r="G35" s="678"/>
      <c r="H35" s="678"/>
      <c r="I35" s="678"/>
      <c r="J35" s="678"/>
      <c r="K35" s="678"/>
      <c r="L35" s="678"/>
      <c r="M35" s="678"/>
      <c r="N35" s="678"/>
      <c r="O35" s="678"/>
      <c r="P35" s="678"/>
      <c r="Q35" s="679"/>
      <c r="R35" s="680">
        <v>147585</v>
      </c>
      <c r="S35" s="681"/>
      <c r="T35" s="681"/>
      <c r="U35" s="681"/>
      <c r="V35" s="681"/>
      <c r="W35" s="681"/>
      <c r="X35" s="681"/>
      <c r="Y35" s="682"/>
      <c r="Z35" s="717">
        <v>1.6</v>
      </c>
      <c r="AA35" s="717"/>
      <c r="AB35" s="717"/>
      <c r="AC35" s="717"/>
      <c r="AD35" s="718" t="s">
        <v>136</v>
      </c>
      <c r="AE35" s="718"/>
      <c r="AF35" s="718"/>
      <c r="AG35" s="718"/>
      <c r="AH35" s="718"/>
      <c r="AI35" s="718"/>
      <c r="AJ35" s="718"/>
      <c r="AK35" s="718"/>
      <c r="AL35" s="683" t="s">
        <v>136</v>
      </c>
      <c r="AM35" s="684"/>
      <c r="AN35" s="684"/>
      <c r="AO35" s="719"/>
      <c r="AP35" s="233"/>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3" t="s">
        <v>327</v>
      </c>
      <c r="CE35" s="714"/>
      <c r="CF35" s="714"/>
      <c r="CG35" s="714"/>
      <c r="CH35" s="714"/>
      <c r="CI35" s="714"/>
      <c r="CJ35" s="714"/>
      <c r="CK35" s="714"/>
      <c r="CL35" s="714"/>
      <c r="CM35" s="714"/>
      <c r="CN35" s="714"/>
      <c r="CO35" s="714"/>
      <c r="CP35" s="714"/>
      <c r="CQ35" s="715"/>
      <c r="CR35" s="680">
        <v>220721</v>
      </c>
      <c r="CS35" s="699"/>
      <c r="CT35" s="699"/>
      <c r="CU35" s="699"/>
      <c r="CV35" s="699"/>
      <c r="CW35" s="699"/>
      <c r="CX35" s="699"/>
      <c r="CY35" s="700"/>
      <c r="CZ35" s="683">
        <v>2.5</v>
      </c>
      <c r="DA35" s="701"/>
      <c r="DB35" s="701"/>
      <c r="DC35" s="702"/>
      <c r="DD35" s="686">
        <v>186138</v>
      </c>
      <c r="DE35" s="699"/>
      <c r="DF35" s="699"/>
      <c r="DG35" s="699"/>
      <c r="DH35" s="699"/>
      <c r="DI35" s="699"/>
      <c r="DJ35" s="699"/>
      <c r="DK35" s="700"/>
      <c r="DL35" s="686">
        <v>169076</v>
      </c>
      <c r="DM35" s="699"/>
      <c r="DN35" s="699"/>
      <c r="DO35" s="699"/>
      <c r="DP35" s="699"/>
      <c r="DQ35" s="699"/>
      <c r="DR35" s="699"/>
      <c r="DS35" s="699"/>
      <c r="DT35" s="699"/>
      <c r="DU35" s="699"/>
      <c r="DV35" s="700"/>
      <c r="DW35" s="683">
        <v>3.3</v>
      </c>
      <c r="DX35" s="701"/>
      <c r="DY35" s="701"/>
      <c r="DZ35" s="701"/>
      <c r="EA35" s="701"/>
      <c r="EB35" s="701"/>
      <c r="EC35" s="716"/>
    </row>
    <row r="36" spans="2:133" ht="11.25" customHeight="1" x14ac:dyDescent="0.15">
      <c r="B36" s="677" t="s">
        <v>328</v>
      </c>
      <c r="C36" s="678"/>
      <c r="D36" s="678"/>
      <c r="E36" s="678"/>
      <c r="F36" s="678"/>
      <c r="G36" s="678"/>
      <c r="H36" s="678"/>
      <c r="I36" s="678"/>
      <c r="J36" s="678"/>
      <c r="K36" s="678"/>
      <c r="L36" s="678"/>
      <c r="M36" s="678"/>
      <c r="N36" s="678"/>
      <c r="O36" s="678"/>
      <c r="P36" s="678"/>
      <c r="Q36" s="679"/>
      <c r="R36" s="680">
        <v>536579</v>
      </c>
      <c r="S36" s="681"/>
      <c r="T36" s="681"/>
      <c r="U36" s="681"/>
      <c r="V36" s="681"/>
      <c r="W36" s="681"/>
      <c r="X36" s="681"/>
      <c r="Y36" s="682"/>
      <c r="Z36" s="717">
        <v>6</v>
      </c>
      <c r="AA36" s="717"/>
      <c r="AB36" s="717"/>
      <c r="AC36" s="717"/>
      <c r="AD36" s="718" t="s">
        <v>240</v>
      </c>
      <c r="AE36" s="718"/>
      <c r="AF36" s="718"/>
      <c r="AG36" s="718"/>
      <c r="AH36" s="718"/>
      <c r="AI36" s="718"/>
      <c r="AJ36" s="718"/>
      <c r="AK36" s="718"/>
      <c r="AL36" s="683" t="s">
        <v>136</v>
      </c>
      <c r="AM36" s="684"/>
      <c r="AN36" s="684"/>
      <c r="AO36" s="719"/>
      <c r="AP36" s="233"/>
      <c r="AQ36" s="732" t="s">
        <v>329</v>
      </c>
      <c r="AR36" s="733"/>
      <c r="AS36" s="733"/>
      <c r="AT36" s="733"/>
      <c r="AU36" s="733"/>
      <c r="AV36" s="733"/>
      <c r="AW36" s="733"/>
      <c r="AX36" s="733"/>
      <c r="AY36" s="734"/>
      <c r="AZ36" s="735">
        <v>1198390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70358</v>
      </c>
      <c r="BW36" s="736"/>
      <c r="BX36" s="736"/>
      <c r="BY36" s="736"/>
      <c r="BZ36" s="736"/>
      <c r="CA36" s="736"/>
      <c r="CB36" s="737"/>
      <c r="CD36" s="713" t="s">
        <v>331</v>
      </c>
      <c r="CE36" s="714"/>
      <c r="CF36" s="714"/>
      <c r="CG36" s="714"/>
      <c r="CH36" s="714"/>
      <c r="CI36" s="714"/>
      <c r="CJ36" s="714"/>
      <c r="CK36" s="714"/>
      <c r="CL36" s="714"/>
      <c r="CM36" s="714"/>
      <c r="CN36" s="714"/>
      <c r="CO36" s="714"/>
      <c r="CP36" s="714"/>
      <c r="CQ36" s="715"/>
      <c r="CR36" s="680">
        <v>1316574</v>
      </c>
      <c r="CS36" s="681"/>
      <c r="CT36" s="681"/>
      <c r="CU36" s="681"/>
      <c r="CV36" s="681"/>
      <c r="CW36" s="681"/>
      <c r="CX36" s="681"/>
      <c r="CY36" s="682"/>
      <c r="CZ36" s="683">
        <v>15.2</v>
      </c>
      <c r="DA36" s="701"/>
      <c r="DB36" s="701"/>
      <c r="DC36" s="702"/>
      <c r="DD36" s="686">
        <v>1029148</v>
      </c>
      <c r="DE36" s="681"/>
      <c r="DF36" s="681"/>
      <c r="DG36" s="681"/>
      <c r="DH36" s="681"/>
      <c r="DI36" s="681"/>
      <c r="DJ36" s="681"/>
      <c r="DK36" s="682"/>
      <c r="DL36" s="686">
        <v>696653</v>
      </c>
      <c r="DM36" s="681"/>
      <c r="DN36" s="681"/>
      <c r="DO36" s="681"/>
      <c r="DP36" s="681"/>
      <c r="DQ36" s="681"/>
      <c r="DR36" s="681"/>
      <c r="DS36" s="681"/>
      <c r="DT36" s="681"/>
      <c r="DU36" s="681"/>
      <c r="DV36" s="682"/>
      <c r="DW36" s="683">
        <v>13.8</v>
      </c>
      <c r="DX36" s="701"/>
      <c r="DY36" s="701"/>
      <c r="DZ36" s="701"/>
      <c r="EA36" s="701"/>
      <c r="EB36" s="701"/>
      <c r="EC36" s="716"/>
    </row>
    <row r="37" spans="2:133" ht="11.25" customHeight="1" x14ac:dyDescent="0.15">
      <c r="B37" s="677" t="s">
        <v>332</v>
      </c>
      <c r="C37" s="678"/>
      <c r="D37" s="678"/>
      <c r="E37" s="678"/>
      <c r="F37" s="678"/>
      <c r="G37" s="678"/>
      <c r="H37" s="678"/>
      <c r="I37" s="678"/>
      <c r="J37" s="678"/>
      <c r="K37" s="678"/>
      <c r="L37" s="678"/>
      <c r="M37" s="678"/>
      <c r="N37" s="678"/>
      <c r="O37" s="678"/>
      <c r="P37" s="678"/>
      <c r="Q37" s="679"/>
      <c r="R37" s="680">
        <v>491330</v>
      </c>
      <c r="S37" s="681"/>
      <c r="T37" s="681"/>
      <c r="U37" s="681"/>
      <c r="V37" s="681"/>
      <c r="W37" s="681"/>
      <c r="X37" s="681"/>
      <c r="Y37" s="682"/>
      <c r="Z37" s="717">
        <v>5.5</v>
      </c>
      <c r="AA37" s="717"/>
      <c r="AB37" s="717"/>
      <c r="AC37" s="717"/>
      <c r="AD37" s="718" t="s">
        <v>136</v>
      </c>
      <c r="AE37" s="718"/>
      <c r="AF37" s="718"/>
      <c r="AG37" s="718"/>
      <c r="AH37" s="718"/>
      <c r="AI37" s="718"/>
      <c r="AJ37" s="718"/>
      <c r="AK37" s="718"/>
      <c r="AL37" s="683" t="s">
        <v>136</v>
      </c>
      <c r="AM37" s="684"/>
      <c r="AN37" s="684"/>
      <c r="AO37" s="719"/>
      <c r="AQ37" s="720" t="s">
        <v>333</v>
      </c>
      <c r="AR37" s="721"/>
      <c r="AS37" s="721"/>
      <c r="AT37" s="721"/>
      <c r="AU37" s="721"/>
      <c r="AV37" s="721"/>
      <c r="AW37" s="721"/>
      <c r="AX37" s="721"/>
      <c r="AY37" s="722"/>
      <c r="AZ37" s="680">
        <v>364897</v>
      </c>
      <c r="BA37" s="681"/>
      <c r="BB37" s="681"/>
      <c r="BC37" s="681"/>
      <c r="BD37" s="699"/>
      <c r="BE37" s="699"/>
      <c r="BF37" s="723"/>
      <c r="BG37" s="713" t="s">
        <v>334</v>
      </c>
      <c r="BH37" s="714"/>
      <c r="BI37" s="714"/>
      <c r="BJ37" s="714"/>
      <c r="BK37" s="714"/>
      <c r="BL37" s="714"/>
      <c r="BM37" s="714"/>
      <c r="BN37" s="714"/>
      <c r="BO37" s="714"/>
      <c r="BP37" s="714"/>
      <c r="BQ37" s="714"/>
      <c r="BR37" s="714"/>
      <c r="BS37" s="714"/>
      <c r="BT37" s="714"/>
      <c r="BU37" s="715"/>
      <c r="BV37" s="680">
        <v>70358</v>
      </c>
      <c r="BW37" s="681"/>
      <c r="BX37" s="681"/>
      <c r="BY37" s="681"/>
      <c r="BZ37" s="681"/>
      <c r="CA37" s="681"/>
      <c r="CB37" s="724"/>
      <c r="CD37" s="713" t="s">
        <v>335</v>
      </c>
      <c r="CE37" s="714"/>
      <c r="CF37" s="714"/>
      <c r="CG37" s="714"/>
      <c r="CH37" s="714"/>
      <c r="CI37" s="714"/>
      <c r="CJ37" s="714"/>
      <c r="CK37" s="714"/>
      <c r="CL37" s="714"/>
      <c r="CM37" s="714"/>
      <c r="CN37" s="714"/>
      <c r="CO37" s="714"/>
      <c r="CP37" s="714"/>
      <c r="CQ37" s="715"/>
      <c r="CR37" s="680">
        <v>750614</v>
      </c>
      <c r="CS37" s="699"/>
      <c r="CT37" s="699"/>
      <c r="CU37" s="699"/>
      <c r="CV37" s="699"/>
      <c r="CW37" s="699"/>
      <c r="CX37" s="699"/>
      <c r="CY37" s="700"/>
      <c r="CZ37" s="683">
        <v>8.6</v>
      </c>
      <c r="DA37" s="701"/>
      <c r="DB37" s="701"/>
      <c r="DC37" s="702"/>
      <c r="DD37" s="686">
        <v>750614</v>
      </c>
      <c r="DE37" s="699"/>
      <c r="DF37" s="699"/>
      <c r="DG37" s="699"/>
      <c r="DH37" s="699"/>
      <c r="DI37" s="699"/>
      <c r="DJ37" s="699"/>
      <c r="DK37" s="700"/>
      <c r="DL37" s="686">
        <v>514289</v>
      </c>
      <c r="DM37" s="699"/>
      <c r="DN37" s="699"/>
      <c r="DO37" s="699"/>
      <c r="DP37" s="699"/>
      <c r="DQ37" s="699"/>
      <c r="DR37" s="699"/>
      <c r="DS37" s="699"/>
      <c r="DT37" s="699"/>
      <c r="DU37" s="699"/>
      <c r="DV37" s="700"/>
      <c r="DW37" s="683">
        <v>10.199999999999999</v>
      </c>
      <c r="DX37" s="701"/>
      <c r="DY37" s="701"/>
      <c r="DZ37" s="701"/>
      <c r="EA37" s="701"/>
      <c r="EB37" s="701"/>
      <c r="EC37" s="716"/>
    </row>
    <row r="38" spans="2:133" ht="11.25" customHeight="1" x14ac:dyDescent="0.15">
      <c r="B38" s="677" t="s">
        <v>336</v>
      </c>
      <c r="C38" s="678"/>
      <c r="D38" s="678"/>
      <c r="E38" s="678"/>
      <c r="F38" s="678"/>
      <c r="G38" s="678"/>
      <c r="H38" s="678"/>
      <c r="I38" s="678"/>
      <c r="J38" s="678"/>
      <c r="K38" s="678"/>
      <c r="L38" s="678"/>
      <c r="M38" s="678"/>
      <c r="N38" s="678"/>
      <c r="O38" s="678"/>
      <c r="P38" s="678"/>
      <c r="Q38" s="679"/>
      <c r="R38" s="680">
        <v>228164</v>
      </c>
      <c r="S38" s="681"/>
      <c r="T38" s="681"/>
      <c r="U38" s="681"/>
      <c r="V38" s="681"/>
      <c r="W38" s="681"/>
      <c r="X38" s="681"/>
      <c r="Y38" s="682"/>
      <c r="Z38" s="717">
        <v>2.5</v>
      </c>
      <c r="AA38" s="717"/>
      <c r="AB38" s="717"/>
      <c r="AC38" s="717"/>
      <c r="AD38" s="718">
        <v>13</v>
      </c>
      <c r="AE38" s="718"/>
      <c r="AF38" s="718"/>
      <c r="AG38" s="718"/>
      <c r="AH38" s="718"/>
      <c r="AI38" s="718"/>
      <c r="AJ38" s="718"/>
      <c r="AK38" s="718"/>
      <c r="AL38" s="683">
        <v>0</v>
      </c>
      <c r="AM38" s="684"/>
      <c r="AN38" s="684"/>
      <c r="AO38" s="719"/>
      <c r="AQ38" s="720" t="s">
        <v>337</v>
      </c>
      <c r="AR38" s="721"/>
      <c r="AS38" s="721"/>
      <c r="AT38" s="721"/>
      <c r="AU38" s="721"/>
      <c r="AV38" s="721"/>
      <c r="AW38" s="721"/>
      <c r="AX38" s="721"/>
      <c r="AY38" s="722"/>
      <c r="AZ38" s="680">
        <v>33343</v>
      </c>
      <c r="BA38" s="681"/>
      <c r="BB38" s="681"/>
      <c r="BC38" s="681"/>
      <c r="BD38" s="699"/>
      <c r="BE38" s="699"/>
      <c r="BF38" s="723"/>
      <c r="BG38" s="713" t="s">
        <v>338</v>
      </c>
      <c r="BH38" s="714"/>
      <c r="BI38" s="714"/>
      <c r="BJ38" s="714"/>
      <c r="BK38" s="714"/>
      <c r="BL38" s="714"/>
      <c r="BM38" s="714"/>
      <c r="BN38" s="714"/>
      <c r="BO38" s="714"/>
      <c r="BP38" s="714"/>
      <c r="BQ38" s="714"/>
      <c r="BR38" s="714"/>
      <c r="BS38" s="714"/>
      <c r="BT38" s="714"/>
      <c r="BU38" s="715"/>
      <c r="BV38" s="680">
        <v>3973</v>
      </c>
      <c r="BW38" s="681"/>
      <c r="BX38" s="681"/>
      <c r="BY38" s="681"/>
      <c r="BZ38" s="681"/>
      <c r="CA38" s="681"/>
      <c r="CB38" s="724"/>
      <c r="CD38" s="713" t="s">
        <v>339</v>
      </c>
      <c r="CE38" s="714"/>
      <c r="CF38" s="714"/>
      <c r="CG38" s="714"/>
      <c r="CH38" s="714"/>
      <c r="CI38" s="714"/>
      <c r="CJ38" s="714"/>
      <c r="CK38" s="714"/>
      <c r="CL38" s="714"/>
      <c r="CM38" s="714"/>
      <c r="CN38" s="714"/>
      <c r="CO38" s="714"/>
      <c r="CP38" s="714"/>
      <c r="CQ38" s="715"/>
      <c r="CR38" s="680">
        <v>1193760</v>
      </c>
      <c r="CS38" s="681"/>
      <c r="CT38" s="681"/>
      <c r="CU38" s="681"/>
      <c r="CV38" s="681"/>
      <c r="CW38" s="681"/>
      <c r="CX38" s="681"/>
      <c r="CY38" s="682"/>
      <c r="CZ38" s="683">
        <v>13.8</v>
      </c>
      <c r="DA38" s="701"/>
      <c r="DB38" s="701"/>
      <c r="DC38" s="702"/>
      <c r="DD38" s="686">
        <v>1054150</v>
      </c>
      <c r="DE38" s="681"/>
      <c r="DF38" s="681"/>
      <c r="DG38" s="681"/>
      <c r="DH38" s="681"/>
      <c r="DI38" s="681"/>
      <c r="DJ38" s="681"/>
      <c r="DK38" s="682"/>
      <c r="DL38" s="686">
        <v>898540</v>
      </c>
      <c r="DM38" s="681"/>
      <c r="DN38" s="681"/>
      <c r="DO38" s="681"/>
      <c r="DP38" s="681"/>
      <c r="DQ38" s="681"/>
      <c r="DR38" s="681"/>
      <c r="DS38" s="681"/>
      <c r="DT38" s="681"/>
      <c r="DU38" s="681"/>
      <c r="DV38" s="682"/>
      <c r="DW38" s="683">
        <v>17.7</v>
      </c>
      <c r="DX38" s="701"/>
      <c r="DY38" s="701"/>
      <c r="DZ38" s="701"/>
      <c r="EA38" s="701"/>
      <c r="EB38" s="701"/>
      <c r="EC38" s="716"/>
    </row>
    <row r="39" spans="2:133" ht="11.25" customHeight="1" x14ac:dyDescent="0.15">
      <c r="B39" s="677" t="s">
        <v>340</v>
      </c>
      <c r="C39" s="678"/>
      <c r="D39" s="678"/>
      <c r="E39" s="678"/>
      <c r="F39" s="678"/>
      <c r="G39" s="678"/>
      <c r="H39" s="678"/>
      <c r="I39" s="678"/>
      <c r="J39" s="678"/>
      <c r="K39" s="678"/>
      <c r="L39" s="678"/>
      <c r="M39" s="678"/>
      <c r="N39" s="678"/>
      <c r="O39" s="678"/>
      <c r="P39" s="678"/>
      <c r="Q39" s="679"/>
      <c r="R39" s="680">
        <v>730446</v>
      </c>
      <c r="S39" s="681"/>
      <c r="T39" s="681"/>
      <c r="U39" s="681"/>
      <c r="V39" s="681"/>
      <c r="W39" s="681"/>
      <c r="X39" s="681"/>
      <c r="Y39" s="682"/>
      <c r="Z39" s="717">
        <v>8.1</v>
      </c>
      <c r="AA39" s="717"/>
      <c r="AB39" s="717"/>
      <c r="AC39" s="717"/>
      <c r="AD39" s="718" t="s">
        <v>136</v>
      </c>
      <c r="AE39" s="718"/>
      <c r="AF39" s="718"/>
      <c r="AG39" s="718"/>
      <c r="AH39" s="718"/>
      <c r="AI39" s="718"/>
      <c r="AJ39" s="718"/>
      <c r="AK39" s="718"/>
      <c r="AL39" s="683" t="s">
        <v>136</v>
      </c>
      <c r="AM39" s="684"/>
      <c r="AN39" s="684"/>
      <c r="AO39" s="719"/>
      <c r="AQ39" s="720" t="s">
        <v>341</v>
      </c>
      <c r="AR39" s="721"/>
      <c r="AS39" s="721"/>
      <c r="AT39" s="721"/>
      <c r="AU39" s="721"/>
      <c r="AV39" s="721"/>
      <c r="AW39" s="721"/>
      <c r="AX39" s="721"/>
      <c r="AY39" s="722"/>
      <c r="AZ39" s="680">
        <v>4630</v>
      </c>
      <c r="BA39" s="681"/>
      <c r="BB39" s="681"/>
      <c r="BC39" s="681"/>
      <c r="BD39" s="699"/>
      <c r="BE39" s="699"/>
      <c r="BF39" s="723"/>
      <c r="BG39" s="713" t="s">
        <v>342</v>
      </c>
      <c r="BH39" s="714"/>
      <c r="BI39" s="714"/>
      <c r="BJ39" s="714"/>
      <c r="BK39" s="714"/>
      <c r="BL39" s="714"/>
      <c r="BM39" s="714"/>
      <c r="BN39" s="714"/>
      <c r="BO39" s="714"/>
      <c r="BP39" s="714"/>
      <c r="BQ39" s="714"/>
      <c r="BR39" s="714"/>
      <c r="BS39" s="714"/>
      <c r="BT39" s="714"/>
      <c r="BU39" s="715"/>
      <c r="BV39" s="680">
        <v>7161</v>
      </c>
      <c r="BW39" s="681"/>
      <c r="BX39" s="681"/>
      <c r="BY39" s="681"/>
      <c r="BZ39" s="681"/>
      <c r="CA39" s="681"/>
      <c r="CB39" s="724"/>
      <c r="CD39" s="713" t="s">
        <v>343</v>
      </c>
      <c r="CE39" s="714"/>
      <c r="CF39" s="714"/>
      <c r="CG39" s="714"/>
      <c r="CH39" s="714"/>
      <c r="CI39" s="714"/>
      <c r="CJ39" s="714"/>
      <c r="CK39" s="714"/>
      <c r="CL39" s="714"/>
      <c r="CM39" s="714"/>
      <c r="CN39" s="714"/>
      <c r="CO39" s="714"/>
      <c r="CP39" s="714"/>
      <c r="CQ39" s="715"/>
      <c r="CR39" s="680">
        <v>272229</v>
      </c>
      <c r="CS39" s="699"/>
      <c r="CT39" s="699"/>
      <c r="CU39" s="699"/>
      <c r="CV39" s="699"/>
      <c r="CW39" s="699"/>
      <c r="CX39" s="699"/>
      <c r="CY39" s="700"/>
      <c r="CZ39" s="683">
        <v>3.1</v>
      </c>
      <c r="DA39" s="701"/>
      <c r="DB39" s="701"/>
      <c r="DC39" s="702"/>
      <c r="DD39" s="686">
        <v>272229</v>
      </c>
      <c r="DE39" s="699"/>
      <c r="DF39" s="699"/>
      <c r="DG39" s="699"/>
      <c r="DH39" s="699"/>
      <c r="DI39" s="699"/>
      <c r="DJ39" s="699"/>
      <c r="DK39" s="700"/>
      <c r="DL39" s="686" t="s">
        <v>240</v>
      </c>
      <c r="DM39" s="699"/>
      <c r="DN39" s="699"/>
      <c r="DO39" s="699"/>
      <c r="DP39" s="699"/>
      <c r="DQ39" s="699"/>
      <c r="DR39" s="699"/>
      <c r="DS39" s="699"/>
      <c r="DT39" s="699"/>
      <c r="DU39" s="699"/>
      <c r="DV39" s="700"/>
      <c r="DW39" s="683" t="s">
        <v>136</v>
      </c>
      <c r="DX39" s="701"/>
      <c r="DY39" s="701"/>
      <c r="DZ39" s="701"/>
      <c r="EA39" s="701"/>
      <c r="EB39" s="701"/>
      <c r="EC39" s="716"/>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7" t="s">
        <v>240</v>
      </c>
      <c r="AA40" s="717"/>
      <c r="AB40" s="717"/>
      <c r="AC40" s="717"/>
      <c r="AD40" s="718" t="s">
        <v>240</v>
      </c>
      <c r="AE40" s="718"/>
      <c r="AF40" s="718"/>
      <c r="AG40" s="718"/>
      <c r="AH40" s="718"/>
      <c r="AI40" s="718"/>
      <c r="AJ40" s="718"/>
      <c r="AK40" s="718"/>
      <c r="AL40" s="683" t="s">
        <v>240</v>
      </c>
      <c r="AM40" s="684"/>
      <c r="AN40" s="684"/>
      <c r="AO40" s="719"/>
      <c r="AQ40" s="720" t="s">
        <v>345</v>
      </c>
      <c r="AR40" s="721"/>
      <c r="AS40" s="721"/>
      <c r="AT40" s="721"/>
      <c r="AU40" s="721"/>
      <c r="AV40" s="721"/>
      <c r="AW40" s="721"/>
      <c r="AX40" s="721"/>
      <c r="AY40" s="722"/>
      <c r="AZ40" s="680" t="s">
        <v>136</v>
      </c>
      <c r="BA40" s="681"/>
      <c r="BB40" s="681"/>
      <c r="BC40" s="681"/>
      <c r="BD40" s="699"/>
      <c r="BE40" s="699"/>
      <c r="BF40" s="723"/>
      <c r="BG40" s="725" t="s">
        <v>346</v>
      </c>
      <c r="BH40" s="726"/>
      <c r="BI40" s="726"/>
      <c r="BJ40" s="726"/>
      <c r="BK40" s="726"/>
      <c r="BL40" s="234"/>
      <c r="BM40" s="714" t="s">
        <v>347</v>
      </c>
      <c r="BN40" s="714"/>
      <c r="BO40" s="714"/>
      <c r="BP40" s="714"/>
      <c r="BQ40" s="714"/>
      <c r="BR40" s="714"/>
      <c r="BS40" s="714"/>
      <c r="BT40" s="714"/>
      <c r="BU40" s="715"/>
      <c r="BV40" s="680">
        <v>119</v>
      </c>
      <c r="BW40" s="681"/>
      <c r="BX40" s="681"/>
      <c r="BY40" s="681"/>
      <c r="BZ40" s="681"/>
      <c r="CA40" s="681"/>
      <c r="CB40" s="724"/>
      <c r="CD40" s="713" t="s">
        <v>348</v>
      </c>
      <c r="CE40" s="714"/>
      <c r="CF40" s="714"/>
      <c r="CG40" s="714"/>
      <c r="CH40" s="714"/>
      <c r="CI40" s="714"/>
      <c r="CJ40" s="714"/>
      <c r="CK40" s="714"/>
      <c r="CL40" s="714"/>
      <c r="CM40" s="714"/>
      <c r="CN40" s="714"/>
      <c r="CO40" s="714"/>
      <c r="CP40" s="714"/>
      <c r="CQ40" s="715"/>
      <c r="CR40" s="680">
        <v>6000</v>
      </c>
      <c r="CS40" s="681"/>
      <c r="CT40" s="681"/>
      <c r="CU40" s="681"/>
      <c r="CV40" s="681"/>
      <c r="CW40" s="681"/>
      <c r="CX40" s="681"/>
      <c r="CY40" s="682"/>
      <c r="CZ40" s="683">
        <v>0.1</v>
      </c>
      <c r="DA40" s="701"/>
      <c r="DB40" s="701"/>
      <c r="DC40" s="702"/>
      <c r="DD40" s="686" t="s">
        <v>240</v>
      </c>
      <c r="DE40" s="681"/>
      <c r="DF40" s="681"/>
      <c r="DG40" s="681"/>
      <c r="DH40" s="681"/>
      <c r="DI40" s="681"/>
      <c r="DJ40" s="681"/>
      <c r="DK40" s="682"/>
      <c r="DL40" s="686" t="s">
        <v>240</v>
      </c>
      <c r="DM40" s="681"/>
      <c r="DN40" s="681"/>
      <c r="DO40" s="681"/>
      <c r="DP40" s="681"/>
      <c r="DQ40" s="681"/>
      <c r="DR40" s="681"/>
      <c r="DS40" s="681"/>
      <c r="DT40" s="681"/>
      <c r="DU40" s="681"/>
      <c r="DV40" s="682"/>
      <c r="DW40" s="683" t="s">
        <v>240</v>
      </c>
      <c r="DX40" s="701"/>
      <c r="DY40" s="701"/>
      <c r="DZ40" s="701"/>
      <c r="EA40" s="701"/>
      <c r="EB40" s="701"/>
      <c r="EC40" s="716"/>
    </row>
    <row r="41" spans="2:133" ht="11.25" customHeight="1" x14ac:dyDescent="0.15">
      <c r="B41" s="677" t="s">
        <v>349</v>
      </c>
      <c r="C41" s="678"/>
      <c r="D41" s="678"/>
      <c r="E41" s="678"/>
      <c r="F41" s="678"/>
      <c r="G41" s="678"/>
      <c r="H41" s="678"/>
      <c r="I41" s="678"/>
      <c r="J41" s="678"/>
      <c r="K41" s="678"/>
      <c r="L41" s="678"/>
      <c r="M41" s="678"/>
      <c r="N41" s="678"/>
      <c r="O41" s="678"/>
      <c r="P41" s="678"/>
      <c r="Q41" s="679"/>
      <c r="R41" s="680">
        <v>247146</v>
      </c>
      <c r="S41" s="681"/>
      <c r="T41" s="681"/>
      <c r="U41" s="681"/>
      <c r="V41" s="681"/>
      <c r="W41" s="681"/>
      <c r="X41" s="681"/>
      <c r="Y41" s="682"/>
      <c r="Z41" s="717">
        <v>2.7</v>
      </c>
      <c r="AA41" s="717"/>
      <c r="AB41" s="717"/>
      <c r="AC41" s="717"/>
      <c r="AD41" s="718" t="s">
        <v>240</v>
      </c>
      <c r="AE41" s="718"/>
      <c r="AF41" s="718"/>
      <c r="AG41" s="718"/>
      <c r="AH41" s="718"/>
      <c r="AI41" s="718"/>
      <c r="AJ41" s="718"/>
      <c r="AK41" s="718"/>
      <c r="AL41" s="683" t="s">
        <v>240</v>
      </c>
      <c r="AM41" s="684"/>
      <c r="AN41" s="684"/>
      <c r="AO41" s="719"/>
      <c r="AQ41" s="720" t="s">
        <v>350</v>
      </c>
      <c r="AR41" s="721"/>
      <c r="AS41" s="721"/>
      <c r="AT41" s="721"/>
      <c r="AU41" s="721"/>
      <c r="AV41" s="721"/>
      <c r="AW41" s="721"/>
      <c r="AX41" s="721"/>
      <c r="AY41" s="722"/>
      <c r="AZ41" s="680">
        <v>218268</v>
      </c>
      <c r="BA41" s="681"/>
      <c r="BB41" s="681"/>
      <c r="BC41" s="681"/>
      <c r="BD41" s="699"/>
      <c r="BE41" s="699"/>
      <c r="BF41" s="723"/>
      <c r="BG41" s="725"/>
      <c r="BH41" s="726"/>
      <c r="BI41" s="726"/>
      <c r="BJ41" s="726"/>
      <c r="BK41" s="726"/>
      <c r="BL41" s="234"/>
      <c r="BM41" s="714" t="s">
        <v>351</v>
      </c>
      <c r="BN41" s="714"/>
      <c r="BO41" s="714"/>
      <c r="BP41" s="714"/>
      <c r="BQ41" s="714"/>
      <c r="BR41" s="714"/>
      <c r="BS41" s="714"/>
      <c r="BT41" s="714"/>
      <c r="BU41" s="715"/>
      <c r="BV41" s="680" t="s">
        <v>136</v>
      </c>
      <c r="BW41" s="681"/>
      <c r="BX41" s="681"/>
      <c r="BY41" s="681"/>
      <c r="BZ41" s="681"/>
      <c r="CA41" s="681"/>
      <c r="CB41" s="724"/>
      <c r="CD41" s="713" t="s">
        <v>352</v>
      </c>
      <c r="CE41" s="714"/>
      <c r="CF41" s="714"/>
      <c r="CG41" s="714"/>
      <c r="CH41" s="714"/>
      <c r="CI41" s="714"/>
      <c r="CJ41" s="714"/>
      <c r="CK41" s="714"/>
      <c r="CL41" s="714"/>
      <c r="CM41" s="714"/>
      <c r="CN41" s="714"/>
      <c r="CO41" s="714"/>
      <c r="CP41" s="714"/>
      <c r="CQ41" s="715"/>
      <c r="CR41" s="680" t="s">
        <v>240</v>
      </c>
      <c r="CS41" s="699"/>
      <c r="CT41" s="699"/>
      <c r="CU41" s="699"/>
      <c r="CV41" s="699"/>
      <c r="CW41" s="699"/>
      <c r="CX41" s="699"/>
      <c r="CY41" s="700"/>
      <c r="CZ41" s="683" t="s">
        <v>240</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61" t="s">
        <v>353</v>
      </c>
      <c r="C42" s="662"/>
      <c r="D42" s="662"/>
      <c r="E42" s="662"/>
      <c r="F42" s="662"/>
      <c r="G42" s="662"/>
      <c r="H42" s="662"/>
      <c r="I42" s="662"/>
      <c r="J42" s="662"/>
      <c r="K42" s="662"/>
      <c r="L42" s="662"/>
      <c r="M42" s="662"/>
      <c r="N42" s="662"/>
      <c r="O42" s="662"/>
      <c r="P42" s="662"/>
      <c r="Q42" s="663"/>
      <c r="R42" s="664">
        <v>9010453</v>
      </c>
      <c r="S42" s="703"/>
      <c r="T42" s="703"/>
      <c r="U42" s="703"/>
      <c r="V42" s="703"/>
      <c r="W42" s="703"/>
      <c r="X42" s="703"/>
      <c r="Y42" s="705"/>
      <c r="Z42" s="706">
        <v>100</v>
      </c>
      <c r="AA42" s="706"/>
      <c r="AB42" s="706"/>
      <c r="AC42" s="706"/>
      <c r="AD42" s="707">
        <v>4819288</v>
      </c>
      <c r="AE42" s="707"/>
      <c r="AF42" s="707"/>
      <c r="AG42" s="707"/>
      <c r="AH42" s="707"/>
      <c r="AI42" s="707"/>
      <c r="AJ42" s="707"/>
      <c r="AK42" s="707"/>
      <c r="AL42" s="667">
        <v>100</v>
      </c>
      <c r="AM42" s="708"/>
      <c r="AN42" s="708"/>
      <c r="AO42" s="709"/>
      <c r="AQ42" s="710" t="s">
        <v>354</v>
      </c>
      <c r="AR42" s="711"/>
      <c r="AS42" s="711"/>
      <c r="AT42" s="711"/>
      <c r="AU42" s="711"/>
      <c r="AV42" s="711"/>
      <c r="AW42" s="711"/>
      <c r="AX42" s="711"/>
      <c r="AY42" s="712"/>
      <c r="AZ42" s="664">
        <v>577252</v>
      </c>
      <c r="BA42" s="703"/>
      <c r="BB42" s="703"/>
      <c r="BC42" s="703"/>
      <c r="BD42" s="665"/>
      <c r="BE42" s="665"/>
      <c r="BF42" s="729"/>
      <c r="BG42" s="727"/>
      <c r="BH42" s="728"/>
      <c r="BI42" s="728"/>
      <c r="BJ42" s="728"/>
      <c r="BK42" s="728"/>
      <c r="BL42" s="235"/>
      <c r="BM42" s="730" t="s">
        <v>355</v>
      </c>
      <c r="BN42" s="730"/>
      <c r="BO42" s="730"/>
      <c r="BP42" s="730"/>
      <c r="BQ42" s="730"/>
      <c r="BR42" s="730"/>
      <c r="BS42" s="730"/>
      <c r="BT42" s="730"/>
      <c r="BU42" s="731"/>
      <c r="BV42" s="664">
        <v>254</v>
      </c>
      <c r="BW42" s="703"/>
      <c r="BX42" s="703"/>
      <c r="BY42" s="703"/>
      <c r="BZ42" s="703"/>
      <c r="CA42" s="703"/>
      <c r="CB42" s="704"/>
      <c r="CD42" s="677" t="s">
        <v>356</v>
      </c>
      <c r="CE42" s="678"/>
      <c r="CF42" s="678"/>
      <c r="CG42" s="678"/>
      <c r="CH42" s="678"/>
      <c r="CI42" s="678"/>
      <c r="CJ42" s="678"/>
      <c r="CK42" s="678"/>
      <c r="CL42" s="678"/>
      <c r="CM42" s="678"/>
      <c r="CN42" s="678"/>
      <c r="CO42" s="678"/>
      <c r="CP42" s="678"/>
      <c r="CQ42" s="679"/>
      <c r="CR42" s="680">
        <v>930267</v>
      </c>
      <c r="CS42" s="681"/>
      <c r="CT42" s="681"/>
      <c r="CU42" s="681"/>
      <c r="CV42" s="681"/>
      <c r="CW42" s="681"/>
      <c r="CX42" s="681"/>
      <c r="CY42" s="682"/>
      <c r="CZ42" s="683">
        <v>10.7</v>
      </c>
      <c r="DA42" s="684"/>
      <c r="DB42" s="684"/>
      <c r="DC42" s="685"/>
      <c r="DD42" s="686">
        <v>128906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V43" s="236"/>
      <c r="BW43" s="236"/>
      <c r="BX43" s="236"/>
      <c r="BY43" s="236"/>
      <c r="BZ43" s="236"/>
      <c r="CA43" s="236"/>
      <c r="CB43" s="236"/>
      <c r="CD43" s="677" t="s">
        <v>357</v>
      </c>
      <c r="CE43" s="678"/>
      <c r="CF43" s="678"/>
      <c r="CG43" s="678"/>
      <c r="CH43" s="678"/>
      <c r="CI43" s="678"/>
      <c r="CJ43" s="678"/>
      <c r="CK43" s="678"/>
      <c r="CL43" s="678"/>
      <c r="CM43" s="678"/>
      <c r="CN43" s="678"/>
      <c r="CO43" s="678"/>
      <c r="CP43" s="678"/>
      <c r="CQ43" s="679"/>
      <c r="CR43" s="680">
        <v>14515</v>
      </c>
      <c r="CS43" s="699"/>
      <c r="CT43" s="699"/>
      <c r="CU43" s="699"/>
      <c r="CV43" s="699"/>
      <c r="CW43" s="699"/>
      <c r="CX43" s="699"/>
      <c r="CY43" s="700"/>
      <c r="CZ43" s="683">
        <v>0.2</v>
      </c>
      <c r="DA43" s="701"/>
      <c r="DB43" s="701"/>
      <c r="DC43" s="702"/>
      <c r="DD43" s="686">
        <v>14515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CD44" s="693" t="s">
        <v>305</v>
      </c>
      <c r="CE44" s="694"/>
      <c r="CF44" s="677" t="s">
        <v>358</v>
      </c>
      <c r="CG44" s="678"/>
      <c r="CH44" s="678"/>
      <c r="CI44" s="678"/>
      <c r="CJ44" s="678"/>
      <c r="CK44" s="678"/>
      <c r="CL44" s="678"/>
      <c r="CM44" s="678"/>
      <c r="CN44" s="678"/>
      <c r="CO44" s="678"/>
      <c r="CP44" s="678"/>
      <c r="CQ44" s="679"/>
      <c r="CR44" s="680">
        <v>930267</v>
      </c>
      <c r="CS44" s="681"/>
      <c r="CT44" s="681"/>
      <c r="CU44" s="681"/>
      <c r="CV44" s="681"/>
      <c r="CW44" s="681"/>
      <c r="CX44" s="681"/>
      <c r="CY44" s="682"/>
      <c r="CZ44" s="683">
        <v>10.7</v>
      </c>
      <c r="DA44" s="684"/>
      <c r="DB44" s="684"/>
      <c r="DC44" s="685"/>
      <c r="DD44" s="686">
        <v>128906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CD45" s="695"/>
      <c r="CE45" s="696"/>
      <c r="CF45" s="677" t="s">
        <v>359</v>
      </c>
      <c r="CG45" s="678"/>
      <c r="CH45" s="678"/>
      <c r="CI45" s="678"/>
      <c r="CJ45" s="678"/>
      <c r="CK45" s="678"/>
      <c r="CL45" s="678"/>
      <c r="CM45" s="678"/>
      <c r="CN45" s="678"/>
      <c r="CO45" s="678"/>
      <c r="CP45" s="678"/>
      <c r="CQ45" s="679"/>
      <c r="CR45" s="680">
        <v>275436</v>
      </c>
      <c r="CS45" s="699"/>
      <c r="CT45" s="699"/>
      <c r="CU45" s="699"/>
      <c r="CV45" s="699"/>
      <c r="CW45" s="699"/>
      <c r="CX45" s="699"/>
      <c r="CY45" s="700"/>
      <c r="CZ45" s="683">
        <v>3.2</v>
      </c>
      <c r="DA45" s="701"/>
      <c r="DB45" s="701"/>
      <c r="DC45" s="702"/>
      <c r="DD45" s="686">
        <v>4981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5"/>
      <c r="CE46" s="696"/>
      <c r="CF46" s="677" t="s">
        <v>361</v>
      </c>
      <c r="CG46" s="678"/>
      <c r="CH46" s="678"/>
      <c r="CI46" s="678"/>
      <c r="CJ46" s="678"/>
      <c r="CK46" s="678"/>
      <c r="CL46" s="678"/>
      <c r="CM46" s="678"/>
      <c r="CN46" s="678"/>
      <c r="CO46" s="678"/>
      <c r="CP46" s="678"/>
      <c r="CQ46" s="679"/>
      <c r="CR46" s="680">
        <v>648506</v>
      </c>
      <c r="CS46" s="681"/>
      <c r="CT46" s="681"/>
      <c r="CU46" s="681"/>
      <c r="CV46" s="681"/>
      <c r="CW46" s="681"/>
      <c r="CX46" s="681"/>
      <c r="CY46" s="682"/>
      <c r="CZ46" s="683">
        <v>7.5</v>
      </c>
      <c r="DA46" s="684"/>
      <c r="DB46" s="684"/>
      <c r="DC46" s="685"/>
      <c r="DD46" s="686">
        <v>120956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5"/>
      <c r="CE47" s="696"/>
      <c r="CF47" s="677" t="s">
        <v>363</v>
      </c>
      <c r="CG47" s="678"/>
      <c r="CH47" s="678"/>
      <c r="CI47" s="678"/>
      <c r="CJ47" s="678"/>
      <c r="CK47" s="678"/>
      <c r="CL47" s="678"/>
      <c r="CM47" s="678"/>
      <c r="CN47" s="678"/>
      <c r="CO47" s="678"/>
      <c r="CP47" s="678"/>
      <c r="CQ47" s="679"/>
      <c r="CR47" s="680" t="s">
        <v>240</v>
      </c>
      <c r="CS47" s="699"/>
      <c r="CT47" s="699"/>
      <c r="CU47" s="699"/>
      <c r="CV47" s="699"/>
      <c r="CW47" s="699"/>
      <c r="CX47" s="699"/>
      <c r="CY47" s="700"/>
      <c r="CZ47" s="683" t="s">
        <v>240</v>
      </c>
      <c r="DA47" s="701"/>
      <c r="DB47" s="701"/>
      <c r="DC47" s="702"/>
      <c r="DD47" s="686" t="s">
        <v>136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9" t="s">
        <v>364</v>
      </c>
      <c r="CD48" s="697"/>
      <c r="CE48" s="698"/>
      <c r="CF48" s="677" t="s">
        <v>365</v>
      </c>
      <c r="CG48" s="678"/>
      <c r="CH48" s="678"/>
      <c r="CI48" s="678"/>
      <c r="CJ48" s="678"/>
      <c r="CK48" s="678"/>
      <c r="CL48" s="678"/>
      <c r="CM48" s="678"/>
      <c r="CN48" s="678"/>
      <c r="CO48" s="678"/>
      <c r="CP48" s="678"/>
      <c r="CQ48" s="679"/>
      <c r="CR48" s="680" t="s">
        <v>136</v>
      </c>
      <c r="CS48" s="681"/>
      <c r="CT48" s="681"/>
      <c r="CU48" s="681"/>
      <c r="CV48" s="681"/>
      <c r="CW48" s="681"/>
      <c r="CX48" s="681"/>
      <c r="CY48" s="682"/>
      <c r="CZ48" s="683" t="s">
        <v>240</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82:133" ht="11.25" customHeight="1" x14ac:dyDescent="0.15">
      <c r="CD49" s="661" t="s">
        <v>366</v>
      </c>
      <c r="CE49" s="662"/>
      <c r="CF49" s="662"/>
      <c r="CG49" s="662"/>
      <c r="CH49" s="662"/>
      <c r="CI49" s="662"/>
      <c r="CJ49" s="662"/>
      <c r="CK49" s="662"/>
      <c r="CL49" s="662"/>
      <c r="CM49" s="662"/>
      <c r="CN49" s="662"/>
      <c r="CO49" s="662"/>
      <c r="CP49" s="662"/>
      <c r="CQ49" s="663"/>
      <c r="CR49" s="664">
        <v>8681393</v>
      </c>
      <c r="CS49" s="665"/>
      <c r="CT49" s="665"/>
      <c r="CU49" s="665"/>
      <c r="CV49" s="665"/>
      <c r="CW49" s="665"/>
      <c r="CX49" s="665"/>
      <c r="CY49" s="666"/>
      <c r="CZ49" s="667">
        <v>100</v>
      </c>
      <c r="DA49" s="668"/>
      <c r="DB49" s="668"/>
      <c r="DC49" s="669"/>
      <c r="DD49" s="670">
        <v>6040360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U1s/pgnnoZ4Iz6LIAROVVqmEVFRrW6smVq3Ejk/xLOJee7D8NDxlsnGun74nsuJYzCVsrRCFULHyOnKZ/Fblw==" saltValue="YJwkWprw/uG36Dd/yzND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83" t="s">
        <v>368</v>
      </c>
      <c r="DK2" s="1184"/>
      <c r="DL2" s="1184"/>
      <c r="DM2" s="1184"/>
      <c r="DN2" s="1184"/>
      <c r="DO2" s="1185"/>
      <c r="DP2" s="248"/>
      <c r="DQ2" s="1183" t="s">
        <v>369</v>
      </c>
      <c r="DR2" s="1184"/>
      <c r="DS2" s="1184"/>
      <c r="DT2" s="1184"/>
      <c r="DU2" s="1184"/>
      <c r="DV2" s="1184"/>
      <c r="DW2" s="1184"/>
      <c r="DX2" s="1184"/>
      <c r="DY2" s="1184"/>
      <c r="DZ2" s="118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186"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5"/>
      <c r="BA5" s="255"/>
      <c r="BB5" s="255"/>
      <c r="BC5" s="255"/>
      <c r="BD5" s="255"/>
      <c r="BE5" s="256"/>
      <c r="BF5" s="256"/>
      <c r="BG5" s="256"/>
      <c r="BH5" s="256"/>
      <c r="BI5" s="256"/>
      <c r="BJ5" s="256"/>
      <c r="BK5" s="256"/>
      <c r="BL5" s="256"/>
      <c r="BM5" s="256"/>
      <c r="BN5" s="256"/>
      <c r="BO5" s="256"/>
      <c r="BP5" s="256"/>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201" t="s">
        <v>386</v>
      </c>
      <c r="DH5" s="1202"/>
      <c r="DI5" s="1202"/>
      <c r="DJ5" s="1202"/>
      <c r="DK5" s="1203"/>
      <c r="DL5" s="1201" t="s">
        <v>387</v>
      </c>
      <c r="DM5" s="1202"/>
      <c r="DN5" s="1202"/>
      <c r="DO5" s="1202"/>
      <c r="DP5" s="1203"/>
      <c r="DQ5" s="1096" t="s">
        <v>388</v>
      </c>
      <c r="DR5" s="1097"/>
      <c r="DS5" s="1097"/>
      <c r="DT5" s="1097"/>
      <c r="DU5" s="1098"/>
      <c r="DV5" s="1096" t="s">
        <v>379</v>
      </c>
      <c r="DW5" s="1097"/>
      <c r="DX5" s="1097"/>
      <c r="DY5" s="1097"/>
      <c r="DZ5" s="1112"/>
      <c r="EA5" s="253"/>
    </row>
    <row r="6" spans="1:131" s="254"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187"/>
      <c r="AG6" s="1100"/>
      <c r="AH6" s="1100"/>
      <c r="AI6" s="1100"/>
      <c r="AJ6" s="1113"/>
      <c r="AK6" s="1100"/>
      <c r="AL6" s="1100"/>
      <c r="AM6" s="1100"/>
      <c r="AN6" s="1100"/>
      <c r="AO6" s="1101"/>
      <c r="AP6" s="1099"/>
      <c r="AQ6" s="1100"/>
      <c r="AR6" s="1100"/>
      <c r="AS6" s="1100"/>
      <c r="AT6" s="1101"/>
      <c r="AU6" s="1099"/>
      <c r="AV6" s="1100"/>
      <c r="AW6" s="1100"/>
      <c r="AX6" s="1100"/>
      <c r="AY6" s="1113"/>
      <c r="AZ6" s="251"/>
      <c r="BA6" s="251"/>
      <c r="BB6" s="251"/>
      <c r="BC6" s="251"/>
      <c r="BD6" s="251"/>
      <c r="BE6" s="252"/>
      <c r="BF6" s="252"/>
      <c r="BG6" s="252"/>
      <c r="BH6" s="252"/>
      <c r="BI6" s="252"/>
      <c r="BJ6" s="252"/>
      <c r="BK6" s="252"/>
      <c r="BL6" s="252"/>
      <c r="BM6" s="252"/>
      <c r="BN6" s="252"/>
      <c r="BO6" s="252"/>
      <c r="BP6" s="252"/>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3"/>
    </row>
    <row r="7" spans="1:131" s="254" customFormat="1" ht="26.25" customHeight="1" thickTop="1" x14ac:dyDescent="0.15">
      <c r="A7" s="257">
        <v>1</v>
      </c>
      <c r="B7" s="1145" t="s">
        <v>389</v>
      </c>
      <c r="C7" s="1146"/>
      <c r="D7" s="1146"/>
      <c r="E7" s="1146"/>
      <c r="F7" s="1146"/>
      <c r="G7" s="1146"/>
      <c r="H7" s="1146"/>
      <c r="I7" s="1146"/>
      <c r="J7" s="1146"/>
      <c r="K7" s="1146"/>
      <c r="L7" s="1146"/>
      <c r="M7" s="1146"/>
      <c r="N7" s="1146"/>
      <c r="O7" s="1146"/>
      <c r="P7" s="1147"/>
      <c r="Q7" s="1207">
        <v>8994</v>
      </c>
      <c r="R7" s="1208"/>
      <c r="S7" s="1208"/>
      <c r="T7" s="1208"/>
      <c r="U7" s="1208"/>
      <c r="V7" s="1208">
        <v>8665</v>
      </c>
      <c r="W7" s="1208"/>
      <c r="X7" s="1208"/>
      <c r="Y7" s="1208"/>
      <c r="Z7" s="1208"/>
      <c r="AA7" s="1208">
        <v>329</v>
      </c>
      <c r="AB7" s="1208"/>
      <c r="AC7" s="1208"/>
      <c r="AD7" s="1208"/>
      <c r="AE7" s="1209"/>
      <c r="AF7" s="1210">
        <v>326</v>
      </c>
      <c r="AG7" s="1211"/>
      <c r="AH7" s="1211"/>
      <c r="AI7" s="1211"/>
      <c r="AJ7" s="1212"/>
      <c r="AK7" s="1194">
        <v>537</v>
      </c>
      <c r="AL7" s="1195"/>
      <c r="AM7" s="1195"/>
      <c r="AN7" s="1195"/>
      <c r="AO7" s="1195"/>
      <c r="AP7" s="1195">
        <v>7273</v>
      </c>
      <c r="AQ7" s="1195"/>
      <c r="AR7" s="1195"/>
      <c r="AS7" s="1195"/>
      <c r="AT7" s="1195"/>
      <c r="AU7" s="1196"/>
      <c r="AV7" s="1196"/>
      <c r="AW7" s="1196"/>
      <c r="AX7" s="1196"/>
      <c r="AY7" s="1197"/>
      <c r="AZ7" s="251"/>
      <c r="BA7" s="251"/>
      <c r="BB7" s="251"/>
      <c r="BC7" s="251"/>
      <c r="BD7" s="251"/>
      <c r="BE7" s="252"/>
      <c r="BF7" s="252"/>
      <c r="BG7" s="252"/>
      <c r="BH7" s="252"/>
      <c r="BI7" s="252"/>
      <c r="BJ7" s="252"/>
      <c r="BK7" s="252"/>
      <c r="BL7" s="252"/>
      <c r="BM7" s="252"/>
      <c r="BN7" s="252"/>
      <c r="BO7" s="252"/>
      <c r="BP7" s="252"/>
      <c r="BQ7" s="258">
        <v>1</v>
      </c>
      <c r="BR7" s="259"/>
      <c r="BS7" s="1198" t="s">
        <v>599</v>
      </c>
      <c r="BT7" s="1199"/>
      <c r="BU7" s="1199"/>
      <c r="BV7" s="1199"/>
      <c r="BW7" s="1199"/>
      <c r="BX7" s="1199"/>
      <c r="BY7" s="1199"/>
      <c r="BZ7" s="1199"/>
      <c r="CA7" s="1199"/>
      <c r="CB7" s="1199"/>
      <c r="CC7" s="1199"/>
      <c r="CD7" s="1199"/>
      <c r="CE7" s="1199"/>
      <c r="CF7" s="1199"/>
      <c r="CG7" s="1200"/>
      <c r="CH7" s="1191">
        <v>-4</v>
      </c>
      <c r="CI7" s="1192"/>
      <c r="CJ7" s="1192"/>
      <c r="CK7" s="1192"/>
      <c r="CL7" s="1193"/>
      <c r="CM7" s="1191">
        <v>59</v>
      </c>
      <c r="CN7" s="1192"/>
      <c r="CO7" s="1192"/>
      <c r="CP7" s="1192"/>
      <c r="CQ7" s="1193"/>
      <c r="CR7" s="1191">
        <v>50</v>
      </c>
      <c r="CS7" s="1192"/>
      <c r="CT7" s="1192"/>
      <c r="CU7" s="1192"/>
      <c r="CV7" s="1193"/>
      <c r="CW7" s="1191" t="s">
        <v>598</v>
      </c>
      <c r="CX7" s="1192"/>
      <c r="CY7" s="1192"/>
      <c r="CZ7" s="1192"/>
      <c r="DA7" s="1193"/>
      <c r="DB7" s="1191" t="s">
        <v>598</v>
      </c>
      <c r="DC7" s="1192"/>
      <c r="DD7" s="1192"/>
      <c r="DE7" s="1192"/>
      <c r="DF7" s="1193"/>
      <c r="DG7" s="1191" t="s">
        <v>598</v>
      </c>
      <c r="DH7" s="1192"/>
      <c r="DI7" s="1192"/>
      <c r="DJ7" s="1192"/>
      <c r="DK7" s="1193"/>
      <c r="DL7" s="1191" t="s">
        <v>598</v>
      </c>
      <c r="DM7" s="1192"/>
      <c r="DN7" s="1192"/>
      <c r="DO7" s="1192"/>
      <c r="DP7" s="1193"/>
      <c r="DQ7" s="1191" t="s">
        <v>598</v>
      </c>
      <c r="DR7" s="1192"/>
      <c r="DS7" s="1192"/>
      <c r="DT7" s="1192"/>
      <c r="DU7" s="1193"/>
      <c r="DV7" s="1188"/>
      <c r="DW7" s="1189"/>
      <c r="DX7" s="1189"/>
      <c r="DY7" s="1189"/>
      <c r="DZ7" s="1190"/>
      <c r="EA7" s="253"/>
    </row>
    <row r="8" spans="1:131" s="254" customFormat="1" ht="26.25" customHeight="1" x14ac:dyDescent="0.15">
      <c r="A8" s="260">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1"/>
      <c r="BA8" s="251"/>
      <c r="BB8" s="251"/>
      <c r="BC8" s="251"/>
      <c r="BD8" s="251"/>
      <c r="BE8" s="252"/>
      <c r="BF8" s="252"/>
      <c r="BG8" s="252"/>
      <c r="BH8" s="252"/>
      <c r="BI8" s="252"/>
      <c r="BJ8" s="252"/>
      <c r="BK8" s="252"/>
      <c r="BL8" s="252"/>
      <c r="BM8" s="252"/>
      <c r="BN8" s="252"/>
      <c r="BO8" s="252"/>
      <c r="BP8" s="252"/>
      <c r="BQ8" s="261">
        <v>2</v>
      </c>
      <c r="BR8" s="262"/>
      <c r="BS8" s="1109" t="s">
        <v>600</v>
      </c>
      <c r="BT8" s="1110"/>
      <c r="BU8" s="1110"/>
      <c r="BV8" s="1110"/>
      <c r="BW8" s="1110"/>
      <c r="BX8" s="1110"/>
      <c r="BY8" s="1110"/>
      <c r="BZ8" s="1110"/>
      <c r="CA8" s="1110"/>
      <c r="CB8" s="1110"/>
      <c r="CC8" s="1110"/>
      <c r="CD8" s="1110"/>
      <c r="CE8" s="1110"/>
      <c r="CF8" s="1110"/>
      <c r="CG8" s="1111"/>
      <c r="CH8" s="1084">
        <v>0</v>
      </c>
      <c r="CI8" s="1085"/>
      <c r="CJ8" s="1085"/>
      <c r="CK8" s="1085"/>
      <c r="CL8" s="1086"/>
      <c r="CM8" s="1084">
        <v>22</v>
      </c>
      <c r="CN8" s="1085"/>
      <c r="CO8" s="1085"/>
      <c r="CP8" s="1085"/>
      <c r="CQ8" s="1086"/>
      <c r="CR8" s="1084">
        <v>5</v>
      </c>
      <c r="CS8" s="1085"/>
      <c r="CT8" s="1085"/>
      <c r="CU8" s="1085"/>
      <c r="CV8" s="1086"/>
      <c r="CW8" s="1084" t="s">
        <v>598</v>
      </c>
      <c r="CX8" s="1085"/>
      <c r="CY8" s="1085"/>
      <c r="CZ8" s="1085"/>
      <c r="DA8" s="1086"/>
      <c r="DB8" s="1084" t="s">
        <v>598</v>
      </c>
      <c r="DC8" s="1085"/>
      <c r="DD8" s="1085"/>
      <c r="DE8" s="1085"/>
      <c r="DF8" s="1086"/>
      <c r="DG8" s="1084" t="s">
        <v>598</v>
      </c>
      <c r="DH8" s="1085"/>
      <c r="DI8" s="1085"/>
      <c r="DJ8" s="1085"/>
      <c r="DK8" s="1086"/>
      <c r="DL8" s="1084" t="s">
        <v>598</v>
      </c>
      <c r="DM8" s="1085"/>
      <c r="DN8" s="1085"/>
      <c r="DO8" s="1085"/>
      <c r="DP8" s="1086"/>
      <c r="DQ8" s="1084" t="s">
        <v>598</v>
      </c>
      <c r="DR8" s="1085"/>
      <c r="DS8" s="1085"/>
      <c r="DT8" s="1085"/>
      <c r="DU8" s="1086"/>
      <c r="DV8" s="1087"/>
      <c r="DW8" s="1088"/>
      <c r="DX8" s="1088"/>
      <c r="DY8" s="1088"/>
      <c r="DZ8" s="1089"/>
      <c r="EA8" s="253"/>
    </row>
    <row r="9" spans="1:131" s="254" customFormat="1" ht="26.25" customHeight="1" x14ac:dyDescent="0.15">
      <c r="A9" s="260">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1"/>
      <c r="BA9" s="251"/>
      <c r="BB9" s="251"/>
      <c r="BC9" s="251"/>
      <c r="BD9" s="251"/>
      <c r="BE9" s="252"/>
      <c r="BF9" s="252"/>
      <c r="BG9" s="252"/>
      <c r="BH9" s="252"/>
      <c r="BI9" s="252"/>
      <c r="BJ9" s="252"/>
      <c r="BK9" s="252"/>
      <c r="BL9" s="252"/>
      <c r="BM9" s="252"/>
      <c r="BN9" s="252"/>
      <c r="BO9" s="252"/>
      <c r="BP9" s="252"/>
      <c r="BQ9" s="261">
        <v>3</v>
      </c>
      <c r="BR9" s="262"/>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3"/>
    </row>
    <row r="10" spans="1:131" s="254" customFormat="1" ht="26.25" customHeight="1" x14ac:dyDescent="0.15">
      <c r="A10" s="260">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1"/>
      <c r="BA10" s="251"/>
      <c r="BB10" s="251"/>
      <c r="BC10" s="251"/>
      <c r="BD10" s="251"/>
      <c r="BE10" s="252"/>
      <c r="BF10" s="252"/>
      <c r="BG10" s="252"/>
      <c r="BH10" s="252"/>
      <c r="BI10" s="252"/>
      <c r="BJ10" s="252"/>
      <c r="BK10" s="252"/>
      <c r="BL10" s="252"/>
      <c r="BM10" s="252"/>
      <c r="BN10" s="252"/>
      <c r="BO10" s="252"/>
      <c r="BP10" s="252"/>
      <c r="BQ10" s="261">
        <v>4</v>
      </c>
      <c r="BR10" s="262"/>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3"/>
    </row>
    <row r="11" spans="1:131" s="254" customFormat="1" ht="26.25" customHeight="1" x14ac:dyDescent="0.15">
      <c r="A11" s="260">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1"/>
      <c r="BA11" s="251"/>
      <c r="BB11" s="251"/>
      <c r="BC11" s="251"/>
      <c r="BD11" s="251"/>
      <c r="BE11" s="252"/>
      <c r="BF11" s="252"/>
      <c r="BG11" s="252"/>
      <c r="BH11" s="252"/>
      <c r="BI11" s="252"/>
      <c r="BJ11" s="252"/>
      <c r="BK11" s="252"/>
      <c r="BL11" s="252"/>
      <c r="BM11" s="252"/>
      <c r="BN11" s="252"/>
      <c r="BO11" s="252"/>
      <c r="BP11" s="252"/>
      <c r="BQ11" s="261">
        <v>5</v>
      </c>
      <c r="BR11" s="262"/>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3"/>
    </row>
    <row r="12" spans="1:131" s="254" customFormat="1" ht="26.25" customHeight="1" x14ac:dyDescent="0.15">
      <c r="A12" s="260">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1"/>
      <c r="BA12" s="251"/>
      <c r="BB12" s="251"/>
      <c r="BC12" s="251"/>
      <c r="BD12" s="251"/>
      <c r="BE12" s="252"/>
      <c r="BF12" s="252"/>
      <c r="BG12" s="252"/>
      <c r="BH12" s="252"/>
      <c r="BI12" s="252"/>
      <c r="BJ12" s="252"/>
      <c r="BK12" s="252"/>
      <c r="BL12" s="252"/>
      <c r="BM12" s="252"/>
      <c r="BN12" s="252"/>
      <c r="BO12" s="252"/>
      <c r="BP12" s="252"/>
      <c r="BQ12" s="261">
        <v>6</v>
      </c>
      <c r="BR12" s="262"/>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3"/>
    </row>
    <row r="13" spans="1:131" s="254" customFormat="1" ht="26.25" customHeight="1" x14ac:dyDescent="0.15">
      <c r="A13" s="260">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1"/>
      <c r="BA13" s="251"/>
      <c r="BB13" s="251"/>
      <c r="BC13" s="251"/>
      <c r="BD13" s="251"/>
      <c r="BE13" s="252"/>
      <c r="BF13" s="252"/>
      <c r="BG13" s="252"/>
      <c r="BH13" s="252"/>
      <c r="BI13" s="252"/>
      <c r="BJ13" s="252"/>
      <c r="BK13" s="252"/>
      <c r="BL13" s="252"/>
      <c r="BM13" s="252"/>
      <c r="BN13" s="252"/>
      <c r="BO13" s="252"/>
      <c r="BP13" s="252"/>
      <c r="BQ13" s="261">
        <v>7</v>
      </c>
      <c r="BR13" s="262"/>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3"/>
    </row>
    <row r="14" spans="1:131" s="254" customFormat="1" ht="26.25" customHeight="1" x14ac:dyDescent="0.15">
      <c r="A14" s="260">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1"/>
      <c r="BA14" s="251"/>
      <c r="BB14" s="251"/>
      <c r="BC14" s="251"/>
      <c r="BD14" s="251"/>
      <c r="BE14" s="252"/>
      <c r="BF14" s="252"/>
      <c r="BG14" s="252"/>
      <c r="BH14" s="252"/>
      <c r="BI14" s="252"/>
      <c r="BJ14" s="252"/>
      <c r="BK14" s="252"/>
      <c r="BL14" s="252"/>
      <c r="BM14" s="252"/>
      <c r="BN14" s="252"/>
      <c r="BO14" s="252"/>
      <c r="BP14" s="252"/>
      <c r="BQ14" s="261">
        <v>8</v>
      </c>
      <c r="BR14" s="262"/>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3"/>
    </row>
    <row r="15" spans="1:131" s="254" customFormat="1" ht="26.25" customHeight="1" x14ac:dyDescent="0.15">
      <c r="A15" s="260">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1"/>
      <c r="BA15" s="251"/>
      <c r="BB15" s="251"/>
      <c r="BC15" s="251"/>
      <c r="BD15" s="251"/>
      <c r="BE15" s="252"/>
      <c r="BF15" s="252"/>
      <c r="BG15" s="252"/>
      <c r="BH15" s="252"/>
      <c r="BI15" s="252"/>
      <c r="BJ15" s="252"/>
      <c r="BK15" s="252"/>
      <c r="BL15" s="252"/>
      <c r="BM15" s="252"/>
      <c r="BN15" s="252"/>
      <c r="BO15" s="252"/>
      <c r="BP15" s="252"/>
      <c r="BQ15" s="261">
        <v>9</v>
      </c>
      <c r="BR15" s="262"/>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3"/>
    </row>
    <row r="16" spans="1:131" s="254" customFormat="1" ht="26.25" customHeight="1" x14ac:dyDescent="0.15">
      <c r="A16" s="260">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1"/>
      <c r="BA16" s="251"/>
      <c r="BB16" s="251"/>
      <c r="BC16" s="251"/>
      <c r="BD16" s="251"/>
      <c r="BE16" s="252"/>
      <c r="BF16" s="252"/>
      <c r="BG16" s="252"/>
      <c r="BH16" s="252"/>
      <c r="BI16" s="252"/>
      <c r="BJ16" s="252"/>
      <c r="BK16" s="252"/>
      <c r="BL16" s="252"/>
      <c r="BM16" s="252"/>
      <c r="BN16" s="252"/>
      <c r="BO16" s="252"/>
      <c r="BP16" s="252"/>
      <c r="BQ16" s="261">
        <v>10</v>
      </c>
      <c r="BR16" s="262"/>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3"/>
    </row>
    <row r="17" spans="1:131" s="254" customFormat="1" ht="26.25" customHeight="1" x14ac:dyDescent="0.15">
      <c r="A17" s="260">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1"/>
      <c r="BA17" s="251"/>
      <c r="BB17" s="251"/>
      <c r="BC17" s="251"/>
      <c r="BD17" s="251"/>
      <c r="BE17" s="252"/>
      <c r="BF17" s="252"/>
      <c r="BG17" s="252"/>
      <c r="BH17" s="252"/>
      <c r="BI17" s="252"/>
      <c r="BJ17" s="252"/>
      <c r="BK17" s="252"/>
      <c r="BL17" s="252"/>
      <c r="BM17" s="252"/>
      <c r="BN17" s="252"/>
      <c r="BO17" s="252"/>
      <c r="BP17" s="252"/>
      <c r="BQ17" s="261">
        <v>11</v>
      </c>
      <c r="BR17" s="262"/>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3"/>
    </row>
    <row r="18" spans="1:131" s="254" customFormat="1" ht="26.25" customHeight="1" x14ac:dyDescent="0.15">
      <c r="A18" s="260">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1"/>
      <c r="BA18" s="251"/>
      <c r="BB18" s="251"/>
      <c r="BC18" s="251"/>
      <c r="BD18" s="251"/>
      <c r="BE18" s="252"/>
      <c r="BF18" s="252"/>
      <c r="BG18" s="252"/>
      <c r="BH18" s="252"/>
      <c r="BI18" s="252"/>
      <c r="BJ18" s="252"/>
      <c r="BK18" s="252"/>
      <c r="BL18" s="252"/>
      <c r="BM18" s="252"/>
      <c r="BN18" s="252"/>
      <c r="BO18" s="252"/>
      <c r="BP18" s="252"/>
      <c r="BQ18" s="261">
        <v>12</v>
      </c>
      <c r="BR18" s="262"/>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3"/>
    </row>
    <row r="19" spans="1:131" s="254" customFormat="1" ht="26.25" customHeight="1" x14ac:dyDescent="0.15">
      <c r="A19" s="260">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1"/>
      <c r="BA19" s="251"/>
      <c r="BB19" s="251"/>
      <c r="BC19" s="251"/>
      <c r="BD19" s="251"/>
      <c r="BE19" s="252"/>
      <c r="BF19" s="252"/>
      <c r="BG19" s="252"/>
      <c r="BH19" s="252"/>
      <c r="BI19" s="252"/>
      <c r="BJ19" s="252"/>
      <c r="BK19" s="252"/>
      <c r="BL19" s="252"/>
      <c r="BM19" s="252"/>
      <c r="BN19" s="252"/>
      <c r="BO19" s="252"/>
      <c r="BP19" s="252"/>
      <c r="BQ19" s="261">
        <v>13</v>
      </c>
      <c r="BR19" s="262"/>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3"/>
    </row>
    <row r="20" spans="1:131" s="254" customFormat="1" ht="26.25" customHeight="1" x14ac:dyDescent="0.15">
      <c r="A20" s="260">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1"/>
      <c r="BA20" s="251"/>
      <c r="BB20" s="251"/>
      <c r="BC20" s="251"/>
      <c r="BD20" s="251"/>
      <c r="BE20" s="252"/>
      <c r="BF20" s="252"/>
      <c r="BG20" s="252"/>
      <c r="BH20" s="252"/>
      <c r="BI20" s="252"/>
      <c r="BJ20" s="252"/>
      <c r="BK20" s="252"/>
      <c r="BL20" s="252"/>
      <c r="BM20" s="252"/>
      <c r="BN20" s="252"/>
      <c r="BO20" s="252"/>
      <c r="BP20" s="252"/>
      <c r="BQ20" s="261">
        <v>14</v>
      </c>
      <c r="BR20" s="262"/>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3"/>
    </row>
    <row r="21" spans="1:131" s="254" customFormat="1" ht="26.25" customHeight="1" thickBot="1" x14ac:dyDescent="0.2">
      <c r="A21" s="260">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1"/>
      <c r="BA21" s="251"/>
      <c r="BB21" s="251"/>
      <c r="BC21" s="251"/>
      <c r="BD21" s="251"/>
      <c r="BE21" s="252"/>
      <c r="BF21" s="252"/>
      <c r="BG21" s="252"/>
      <c r="BH21" s="252"/>
      <c r="BI21" s="252"/>
      <c r="BJ21" s="252"/>
      <c r="BK21" s="252"/>
      <c r="BL21" s="252"/>
      <c r="BM21" s="252"/>
      <c r="BN21" s="252"/>
      <c r="BO21" s="252"/>
      <c r="BP21" s="252"/>
      <c r="BQ21" s="261">
        <v>15</v>
      </c>
      <c r="BR21" s="262"/>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3"/>
    </row>
    <row r="22" spans="1:131" s="254" customFormat="1" ht="26.25" customHeight="1" x14ac:dyDescent="0.15">
      <c r="A22" s="260">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2"/>
      <c r="BF22" s="252"/>
      <c r="BG22" s="252"/>
      <c r="BH22" s="252"/>
      <c r="BI22" s="252"/>
      <c r="BJ22" s="252"/>
      <c r="BK22" s="252"/>
      <c r="BL22" s="252"/>
      <c r="BM22" s="252"/>
      <c r="BN22" s="252"/>
      <c r="BO22" s="252"/>
      <c r="BP22" s="252"/>
      <c r="BQ22" s="261">
        <v>16</v>
      </c>
      <c r="BR22" s="262"/>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3"/>
    </row>
    <row r="23" spans="1:131" s="254" customFormat="1" ht="26.25" customHeight="1" thickBot="1" x14ac:dyDescent="0.2">
      <c r="A23" s="263" t="s">
        <v>391</v>
      </c>
      <c r="B23" s="1039" t="s">
        <v>392</v>
      </c>
      <c r="C23" s="1040"/>
      <c r="D23" s="1040"/>
      <c r="E23" s="1040"/>
      <c r="F23" s="1040"/>
      <c r="G23" s="1040"/>
      <c r="H23" s="1040"/>
      <c r="I23" s="1040"/>
      <c r="J23" s="1040"/>
      <c r="K23" s="1040"/>
      <c r="L23" s="1040"/>
      <c r="M23" s="1040"/>
      <c r="N23" s="1040"/>
      <c r="O23" s="1040"/>
      <c r="P23" s="1041"/>
      <c r="Q23" s="1163">
        <v>8994</v>
      </c>
      <c r="R23" s="1164"/>
      <c r="S23" s="1164"/>
      <c r="T23" s="1164"/>
      <c r="U23" s="1164"/>
      <c r="V23" s="1164">
        <v>8665</v>
      </c>
      <c r="W23" s="1164"/>
      <c r="X23" s="1164"/>
      <c r="Y23" s="1164"/>
      <c r="Z23" s="1164"/>
      <c r="AA23" s="1164">
        <v>329</v>
      </c>
      <c r="AB23" s="1164"/>
      <c r="AC23" s="1164"/>
      <c r="AD23" s="1164"/>
      <c r="AE23" s="1165"/>
      <c r="AF23" s="1166">
        <v>326</v>
      </c>
      <c r="AG23" s="1164"/>
      <c r="AH23" s="1164"/>
      <c r="AI23" s="1164"/>
      <c r="AJ23" s="1167"/>
      <c r="AK23" s="1168"/>
      <c r="AL23" s="1169"/>
      <c r="AM23" s="1169"/>
      <c r="AN23" s="1169"/>
      <c r="AO23" s="1169"/>
      <c r="AP23" s="1164">
        <v>7273</v>
      </c>
      <c r="AQ23" s="1164"/>
      <c r="AR23" s="1164"/>
      <c r="AS23" s="1164"/>
      <c r="AT23" s="1164"/>
      <c r="AU23" s="1170"/>
      <c r="AV23" s="1170"/>
      <c r="AW23" s="1170"/>
      <c r="AX23" s="1170"/>
      <c r="AY23" s="1171"/>
      <c r="AZ23" s="1160" t="s">
        <v>136</v>
      </c>
      <c r="BA23" s="1161"/>
      <c r="BB23" s="1161"/>
      <c r="BC23" s="1161"/>
      <c r="BD23" s="1162"/>
      <c r="BE23" s="252"/>
      <c r="BF23" s="252"/>
      <c r="BG23" s="252"/>
      <c r="BH23" s="252"/>
      <c r="BI23" s="252"/>
      <c r="BJ23" s="252"/>
      <c r="BK23" s="252"/>
      <c r="BL23" s="252"/>
      <c r="BM23" s="252"/>
      <c r="BN23" s="252"/>
      <c r="BO23" s="252"/>
      <c r="BP23" s="252"/>
      <c r="BQ23" s="261">
        <v>17</v>
      </c>
      <c r="BR23" s="262"/>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3"/>
    </row>
    <row r="24" spans="1:131" s="254"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1"/>
      <c r="BA24" s="251"/>
      <c r="BB24" s="251"/>
      <c r="BC24" s="251"/>
      <c r="BD24" s="251"/>
      <c r="BE24" s="252"/>
      <c r="BF24" s="252"/>
      <c r="BG24" s="252"/>
      <c r="BH24" s="252"/>
      <c r="BI24" s="252"/>
      <c r="BJ24" s="252"/>
      <c r="BK24" s="252"/>
      <c r="BL24" s="252"/>
      <c r="BM24" s="252"/>
      <c r="BN24" s="252"/>
      <c r="BO24" s="252"/>
      <c r="BP24" s="252"/>
      <c r="BQ24" s="261">
        <v>18</v>
      </c>
      <c r="BR24" s="262"/>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3"/>
    </row>
    <row r="25" spans="1:131" s="246"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1"/>
      <c r="BK25" s="251"/>
      <c r="BL25" s="251"/>
      <c r="BM25" s="251"/>
      <c r="BN25" s="251"/>
      <c r="BO25" s="264"/>
      <c r="BP25" s="264"/>
      <c r="BQ25" s="261">
        <v>19</v>
      </c>
      <c r="BR25" s="262"/>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5"/>
    </row>
    <row r="26" spans="1:131" s="246"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1"/>
      <c r="BK26" s="251"/>
      <c r="BL26" s="251"/>
      <c r="BM26" s="251"/>
      <c r="BN26" s="251"/>
      <c r="BO26" s="264"/>
      <c r="BP26" s="264"/>
      <c r="BQ26" s="261">
        <v>20</v>
      </c>
      <c r="BR26" s="262"/>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5"/>
    </row>
    <row r="27" spans="1:131" s="246"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1"/>
      <c r="BK27" s="251"/>
      <c r="BL27" s="251"/>
      <c r="BM27" s="251"/>
      <c r="BN27" s="251"/>
      <c r="BO27" s="264"/>
      <c r="BP27" s="264"/>
      <c r="BQ27" s="261">
        <v>21</v>
      </c>
      <c r="BR27" s="262"/>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5"/>
    </row>
    <row r="28" spans="1:131" s="246" customFormat="1" ht="26.25" customHeight="1" thickTop="1" x14ac:dyDescent="0.15">
      <c r="A28" s="265">
        <v>1</v>
      </c>
      <c r="B28" s="1145" t="s">
        <v>403</v>
      </c>
      <c r="C28" s="1146"/>
      <c r="D28" s="1146"/>
      <c r="E28" s="1146"/>
      <c r="F28" s="1146"/>
      <c r="G28" s="1146"/>
      <c r="H28" s="1146"/>
      <c r="I28" s="1146"/>
      <c r="J28" s="1146"/>
      <c r="K28" s="1146"/>
      <c r="L28" s="1146"/>
      <c r="M28" s="1146"/>
      <c r="N28" s="1146"/>
      <c r="O28" s="1146"/>
      <c r="P28" s="1147"/>
      <c r="Q28" s="1148">
        <v>3022</v>
      </c>
      <c r="R28" s="1149"/>
      <c r="S28" s="1149"/>
      <c r="T28" s="1149"/>
      <c r="U28" s="1149"/>
      <c r="V28" s="1149">
        <v>2952</v>
      </c>
      <c r="W28" s="1149"/>
      <c r="X28" s="1149"/>
      <c r="Y28" s="1149"/>
      <c r="Z28" s="1149"/>
      <c r="AA28" s="1149">
        <v>70</v>
      </c>
      <c r="AB28" s="1149"/>
      <c r="AC28" s="1149"/>
      <c r="AD28" s="1149"/>
      <c r="AE28" s="1150"/>
      <c r="AF28" s="1151">
        <v>70</v>
      </c>
      <c r="AG28" s="1149"/>
      <c r="AH28" s="1149"/>
      <c r="AI28" s="1149"/>
      <c r="AJ28" s="1152"/>
      <c r="AK28" s="1153">
        <v>218</v>
      </c>
      <c r="AL28" s="1141"/>
      <c r="AM28" s="1141"/>
      <c r="AN28" s="1141"/>
      <c r="AO28" s="1141"/>
      <c r="AP28" s="1141" t="s">
        <v>598</v>
      </c>
      <c r="AQ28" s="1141"/>
      <c r="AR28" s="1141"/>
      <c r="AS28" s="1141"/>
      <c r="AT28" s="1141"/>
      <c r="AU28" s="1141" t="s">
        <v>598</v>
      </c>
      <c r="AV28" s="1141"/>
      <c r="AW28" s="1141"/>
      <c r="AX28" s="1141"/>
      <c r="AY28" s="1141"/>
      <c r="AZ28" s="1142"/>
      <c r="BA28" s="1142"/>
      <c r="BB28" s="1142"/>
      <c r="BC28" s="1142"/>
      <c r="BD28" s="1142"/>
      <c r="BE28" s="1143"/>
      <c r="BF28" s="1143"/>
      <c r="BG28" s="1143"/>
      <c r="BH28" s="1143"/>
      <c r="BI28" s="1144"/>
      <c r="BJ28" s="251"/>
      <c r="BK28" s="251"/>
      <c r="BL28" s="251"/>
      <c r="BM28" s="251"/>
      <c r="BN28" s="251"/>
      <c r="BO28" s="264"/>
      <c r="BP28" s="264"/>
      <c r="BQ28" s="261">
        <v>22</v>
      </c>
      <c r="BR28" s="262"/>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5"/>
    </row>
    <row r="29" spans="1:131" s="246" customFormat="1" ht="26.25" customHeight="1" x14ac:dyDescent="0.15">
      <c r="A29" s="265">
        <v>2</v>
      </c>
      <c r="B29" s="1132" t="s">
        <v>404</v>
      </c>
      <c r="C29" s="1133"/>
      <c r="D29" s="1133"/>
      <c r="E29" s="1133"/>
      <c r="F29" s="1133"/>
      <c r="G29" s="1133"/>
      <c r="H29" s="1133"/>
      <c r="I29" s="1133"/>
      <c r="J29" s="1133"/>
      <c r="K29" s="1133"/>
      <c r="L29" s="1133"/>
      <c r="M29" s="1133"/>
      <c r="N29" s="1133"/>
      <c r="O29" s="1133"/>
      <c r="P29" s="1134"/>
      <c r="Q29" s="1138">
        <v>205</v>
      </c>
      <c r="R29" s="1139"/>
      <c r="S29" s="1139"/>
      <c r="T29" s="1139"/>
      <c r="U29" s="1139"/>
      <c r="V29" s="1139">
        <v>201</v>
      </c>
      <c r="W29" s="1139"/>
      <c r="X29" s="1139"/>
      <c r="Y29" s="1139"/>
      <c r="Z29" s="1139"/>
      <c r="AA29" s="1139">
        <v>5</v>
      </c>
      <c r="AB29" s="1139"/>
      <c r="AC29" s="1139"/>
      <c r="AD29" s="1139"/>
      <c r="AE29" s="1140"/>
      <c r="AF29" s="1114">
        <v>5</v>
      </c>
      <c r="AG29" s="1115"/>
      <c r="AH29" s="1115"/>
      <c r="AI29" s="1115"/>
      <c r="AJ29" s="1116"/>
      <c r="AK29" s="1075">
        <v>52</v>
      </c>
      <c r="AL29" s="1066"/>
      <c r="AM29" s="1066"/>
      <c r="AN29" s="1066"/>
      <c r="AO29" s="1066"/>
      <c r="AP29" s="1066" t="s">
        <v>598</v>
      </c>
      <c r="AQ29" s="1066"/>
      <c r="AR29" s="1066"/>
      <c r="AS29" s="1066"/>
      <c r="AT29" s="1066"/>
      <c r="AU29" s="1066" t="s">
        <v>598</v>
      </c>
      <c r="AV29" s="1066"/>
      <c r="AW29" s="1066"/>
      <c r="AX29" s="1066"/>
      <c r="AY29" s="1066"/>
      <c r="AZ29" s="1137"/>
      <c r="BA29" s="1137"/>
      <c r="BB29" s="1137"/>
      <c r="BC29" s="1137"/>
      <c r="BD29" s="1137"/>
      <c r="BE29" s="1127"/>
      <c r="BF29" s="1127"/>
      <c r="BG29" s="1127"/>
      <c r="BH29" s="1127"/>
      <c r="BI29" s="1128"/>
      <c r="BJ29" s="251"/>
      <c r="BK29" s="251"/>
      <c r="BL29" s="251"/>
      <c r="BM29" s="251"/>
      <c r="BN29" s="251"/>
      <c r="BO29" s="264"/>
      <c r="BP29" s="264"/>
      <c r="BQ29" s="261">
        <v>23</v>
      </c>
      <c r="BR29" s="262"/>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5"/>
    </row>
    <row r="30" spans="1:131" s="246" customFormat="1" ht="26.25" customHeight="1" x14ac:dyDescent="0.15">
      <c r="A30" s="265">
        <v>3</v>
      </c>
      <c r="B30" s="1132" t="s">
        <v>405</v>
      </c>
      <c r="C30" s="1133"/>
      <c r="D30" s="1133"/>
      <c r="E30" s="1133"/>
      <c r="F30" s="1133"/>
      <c r="G30" s="1133"/>
      <c r="H30" s="1133"/>
      <c r="I30" s="1133"/>
      <c r="J30" s="1133"/>
      <c r="K30" s="1133"/>
      <c r="L30" s="1133"/>
      <c r="M30" s="1133"/>
      <c r="N30" s="1133"/>
      <c r="O30" s="1133"/>
      <c r="P30" s="1134"/>
      <c r="Q30" s="1138">
        <v>1786</v>
      </c>
      <c r="R30" s="1139"/>
      <c r="S30" s="1139"/>
      <c r="T30" s="1139"/>
      <c r="U30" s="1139"/>
      <c r="V30" s="1139">
        <v>1679</v>
      </c>
      <c r="W30" s="1139"/>
      <c r="X30" s="1139"/>
      <c r="Y30" s="1139"/>
      <c r="Z30" s="1139"/>
      <c r="AA30" s="1139">
        <v>107</v>
      </c>
      <c r="AB30" s="1139"/>
      <c r="AC30" s="1139"/>
      <c r="AD30" s="1139"/>
      <c r="AE30" s="1140"/>
      <c r="AF30" s="1114">
        <v>107</v>
      </c>
      <c r="AG30" s="1115"/>
      <c r="AH30" s="1115"/>
      <c r="AI30" s="1115"/>
      <c r="AJ30" s="1116"/>
      <c r="AK30" s="1075">
        <v>282</v>
      </c>
      <c r="AL30" s="1066"/>
      <c r="AM30" s="1066"/>
      <c r="AN30" s="1066"/>
      <c r="AO30" s="1066"/>
      <c r="AP30" s="1066" t="s">
        <v>598</v>
      </c>
      <c r="AQ30" s="1066"/>
      <c r="AR30" s="1066"/>
      <c r="AS30" s="1066"/>
      <c r="AT30" s="1066"/>
      <c r="AU30" s="1066" t="s">
        <v>598</v>
      </c>
      <c r="AV30" s="1066"/>
      <c r="AW30" s="1066"/>
      <c r="AX30" s="1066"/>
      <c r="AY30" s="1066"/>
      <c r="AZ30" s="1137"/>
      <c r="BA30" s="1137"/>
      <c r="BB30" s="1137"/>
      <c r="BC30" s="1137"/>
      <c r="BD30" s="1137"/>
      <c r="BE30" s="1127"/>
      <c r="BF30" s="1127"/>
      <c r="BG30" s="1127"/>
      <c r="BH30" s="1127"/>
      <c r="BI30" s="1128"/>
      <c r="BJ30" s="251"/>
      <c r="BK30" s="251"/>
      <c r="BL30" s="251"/>
      <c r="BM30" s="251"/>
      <c r="BN30" s="251"/>
      <c r="BO30" s="264"/>
      <c r="BP30" s="264"/>
      <c r="BQ30" s="261">
        <v>24</v>
      </c>
      <c r="BR30" s="262"/>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5"/>
    </row>
    <row r="31" spans="1:131" s="246" customFormat="1" ht="26.25" customHeight="1" x14ac:dyDescent="0.15">
      <c r="A31" s="265">
        <v>4</v>
      </c>
      <c r="B31" s="1132" t="s">
        <v>406</v>
      </c>
      <c r="C31" s="1133"/>
      <c r="D31" s="1133"/>
      <c r="E31" s="1133"/>
      <c r="F31" s="1133"/>
      <c r="G31" s="1133"/>
      <c r="H31" s="1133"/>
      <c r="I31" s="1133"/>
      <c r="J31" s="1133"/>
      <c r="K31" s="1133"/>
      <c r="L31" s="1133"/>
      <c r="M31" s="1133"/>
      <c r="N31" s="1133"/>
      <c r="O31" s="1133"/>
      <c r="P31" s="1134"/>
      <c r="Q31" s="1138">
        <v>6</v>
      </c>
      <c r="R31" s="1139"/>
      <c r="S31" s="1139"/>
      <c r="T31" s="1139"/>
      <c r="U31" s="1139"/>
      <c r="V31" s="1139">
        <v>4</v>
      </c>
      <c r="W31" s="1139"/>
      <c r="X31" s="1139"/>
      <c r="Y31" s="1139"/>
      <c r="Z31" s="1139"/>
      <c r="AA31" s="1139">
        <v>1</v>
      </c>
      <c r="AB31" s="1139"/>
      <c r="AC31" s="1139"/>
      <c r="AD31" s="1139"/>
      <c r="AE31" s="1140"/>
      <c r="AF31" s="1114">
        <v>1</v>
      </c>
      <c r="AG31" s="1115"/>
      <c r="AH31" s="1115"/>
      <c r="AI31" s="1115"/>
      <c r="AJ31" s="1116"/>
      <c r="AK31" s="1075" t="s">
        <v>598</v>
      </c>
      <c r="AL31" s="1066"/>
      <c r="AM31" s="1066"/>
      <c r="AN31" s="1066"/>
      <c r="AO31" s="1066"/>
      <c r="AP31" s="1073" t="s">
        <v>598</v>
      </c>
      <c r="AQ31" s="1074"/>
      <c r="AR31" s="1074"/>
      <c r="AS31" s="1074"/>
      <c r="AT31" s="1075"/>
      <c r="AU31" s="1066" t="s">
        <v>598</v>
      </c>
      <c r="AV31" s="1066"/>
      <c r="AW31" s="1066"/>
      <c r="AX31" s="1066"/>
      <c r="AY31" s="1066"/>
      <c r="AZ31" s="1137"/>
      <c r="BA31" s="1137"/>
      <c r="BB31" s="1137"/>
      <c r="BC31" s="1137"/>
      <c r="BD31" s="1137"/>
      <c r="BE31" s="1127"/>
      <c r="BF31" s="1127"/>
      <c r="BG31" s="1127"/>
      <c r="BH31" s="1127"/>
      <c r="BI31" s="1128"/>
      <c r="BJ31" s="251"/>
      <c r="BK31" s="251"/>
      <c r="BL31" s="251"/>
      <c r="BM31" s="251"/>
      <c r="BN31" s="251"/>
      <c r="BO31" s="264"/>
      <c r="BP31" s="264"/>
      <c r="BQ31" s="261">
        <v>25</v>
      </c>
      <c r="BR31" s="262"/>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5"/>
    </row>
    <row r="32" spans="1:131" s="246" customFormat="1" ht="26.25" customHeight="1" x14ac:dyDescent="0.15">
      <c r="A32" s="265">
        <v>5</v>
      </c>
      <c r="B32" s="1132" t="s">
        <v>407</v>
      </c>
      <c r="C32" s="1133"/>
      <c r="D32" s="1133"/>
      <c r="E32" s="1133"/>
      <c r="F32" s="1133"/>
      <c r="G32" s="1133"/>
      <c r="H32" s="1133"/>
      <c r="I32" s="1133"/>
      <c r="J32" s="1133"/>
      <c r="K32" s="1133"/>
      <c r="L32" s="1133"/>
      <c r="M32" s="1133"/>
      <c r="N32" s="1133"/>
      <c r="O32" s="1133"/>
      <c r="P32" s="1134"/>
      <c r="Q32" s="1138">
        <v>463</v>
      </c>
      <c r="R32" s="1139"/>
      <c r="S32" s="1139"/>
      <c r="T32" s="1139"/>
      <c r="U32" s="1139"/>
      <c r="V32" s="1139">
        <v>320</v>
      </c>
      <c r="W32" s="1139"/>
      <c r="X32" s="1139"/>
      <c r="Y32" s="1139"/>
      <c r="Z32" s="1139"/>
      <c r="AA32" s="1139">
        <v>143</v>
      </c>
      <c r="AB32" s="1139"/>
      <c r="AC32" s="1139"/>
      <c r="AD32" s="1139"/>
      <c r="AE32" s="1140"/>
      <c r="AF32" s="1114">
        <v>1695</v>
      </c>
      <c r="AG32" s="1115"/>
      <c r="AH32" s="1115"/>
      <c r="AI32" s="1115"/>
      <c r="AJ32" s="1116"/>
      <c r="AK32" s="1075">
        <v>5</v>
      </c>
      <c r="AL32" s="1066"/>
      <c r="AM32" s="1066"/>
      <c r="AN32" s="1066"/>
      <c r="AO32" s="1066"/>
      <c r="AP32" s="1073">
        <v>133</v>
      </c>
      <c r="AQ32" s="1074"/>
      <c r="AR32" s="1074"/>
      <c r="AS32" s="1074"/>
      <c r="AT32" s="1075"/>
      <c r="AU32" s="1066">
        <v>3</v>
      </c>
      <c r="AV32" s="1066"/>
      <c r="AW32" s="1066"/>
      <c r="AX32" s="1066"/>
      <c r="AY32" s="1066"/>
      <c r="AZ32" s="1137"/>
      <c r="BA32" s="1137"/>
      <c r="BB32" s="1137"/>
      <c r="BC32" s="1137"/>
      <c r="BD32" s="1137"/>
      <c r="BE32" s="1127" t="s">
        <v>408</v>
      </c>
      <c r="BF32" s="1127"/>
      <c r="BG32" s="1127"/>
      <c r="BH32" s="1127"/>
      <c r="BI32" s="1128"/>
      <c r="BJ32" s="251"/>
      <c r="BK32" s="251"/>
      <c r="BL32" s="251"/>
      <c r="BM32" s="251"/>
      <c r="BN32" s="251"/>
      <c r="BO32" s="264"/>
      <c r="BP32" s="264"/>
      <c r="BQ32" s="261">
        <v>26</v>
      </c>
      <c r="BR32" s="262"/>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5"/>
    </row>
    <row r="33" spans="1:131" s="246" customFormat="1" ht="26.25" customHeight="1" x14ac:dyDescent="0.15">
      <c r="A33" s="265">
        <v>6</v>
      </c>
      <c r="B33" s="1132" t="s">
        <v>409</v>
      </c>
      <c r="C33" s="1133"/>
      <c r="D33" s="1133"/>
      <c r="E33" s="1133"/>
      <c r="F33" s="1133"/>
      <c r="G33" s="1133"/>
      <c r="H33" s="1133"/>
      <c r="I33" s="1133"/>
      <c r="J33" s="1133"/>
      <c r="K33" s="1133"/>
      <c r="L33" s="1133"/>
      <c r="M33" s="1133"/>
      <c r="N33" s="1133"/>
      <c r="O33" s="1133"/>
      <c r="P33" s="1134"/>
      <c r="Q33" s="1138">
        <v>477</v>
      </c>
      <c r="R33" s="1139"/>
      <c r="S33" s="1139"/>
      <c r="T33" s="1139"/>
      <c r="U33" s="1139"/>
      <c r="V33" s="1139">
        <v>469</v>
      </c>
      <c r="W33" s="1139"/>
      <c r="X33" s="1139"/>
      <c r="Y33" s="1139"/>
      <c r="Z33" s="1139"/>
      <c r="AA33" s="1139">
        <v>8</v>
      </c>
      <c r="AB33" s="1139"/>
      <c r="AC33" s="1139"/>
      <c r="AD33" s="1139"/>
      <c r="AE33" s="1140"/>
      <c r="AF33" s="1114">
        <v>8</v>
      </c>
      <c r="AG33" s="1115"/>
      <c r="AH33" s="1115"/>
      <c r="AI33" s="1115"/>
      <c r="AJ33" s="1116"/>
      <c r="AK33" s="1075">
        <v>213</v>
      </c>
      <c r="AL33" s="1066"/>
      <c r="AM33" s="1066"/>
      <c r="AN33" s="1066"/>
      <c r="AO33" s="1066"/>
      <c r="AP33" s="1073">
        <v>2591</v>
      </c>
      <c r="AQ33" s="1074"/>
      <c r="AR33" s="1074"/>
      <c r="AS33" s="1074"/>
      <c r="AT33" s="1075"/>
      <c r="AU33" s="1066">
        <v>2583</v>
      </c>
      <c r="AV33" s="1066"/>
      <c r="AW33" s="1066"/>
      <c r="AX33" s="1066"/>
      <c r="AY33" s="1066"/>
      <c r="AZ33" s="1137"/>
      <c r="BA33" s="1137"/>
      <c r="BB33" s="1137"/>
      <c r="BC33" s="1137"/>
      <c r="BD33" s="1137"/>
      <c r="BE33" s="1127" t="s">
        <v>410</v>
      </c>
      <c r="BF33" s="1127"/>
      <c r="BG33" s="1127"/>
      <c r="BH33" s="1127"/>
      <c r="BI33" s="1128"/>
      <c r="BJ33" s="251"/>
      <c r="BK33" s="251"/>
      <c r="BL33" s="251"/>
      <c r="BM33" s="251"/>
      <c r="BN33" s="251"/>
      <c r="BO33" s="264"/>
      <c r="BP33" s="264"/>
      <c r="BQ33" s="261">
        <v>27</v>
      </c>
      <c r="BR33" s="262"/>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5"/>
    </row>
    <row r="34" spans="1:131" s="246" customFormat="1" ht="26.25" customHeight="1" x14ac:dyDescent="0.15">
      <c r="A34" s="265">
        <v>7</v>
      </c>
      <c r="B34" s="1132" t="s">
        <v>411</v>
      </c>
      <c r="C34" s="1133"/>
      <c r="D34" s="1133"/>
      <c r="E34" s="1133"/>
      <c r="F34" s="1133"/>
      <c r="G34" s="1133"/>
      <c r="H34" s="1133"/>
      <c r="I34" s="1133"/>
      <c r="J34" s="1133"/>
      <c r="K34" s="1133"/>
      <c r="L34" s="1133"/>
      <c r="M34" s="1133"/>
      <c r="N34" s="1133"/>
      <c r="O34" s="1133"/>
      <c r="P34" s="1134"/>
      <c r="Q34" s="1138">
        <v>291</v>
      </c>
      <c r="R34" s="1139"/>
      <c r="S34" s="1139"/>
      <c r="T34" s="1139"/>
      <c r="U34" s="1139"/>
      <c r="V34" s="1139">
        <v>285</v>
      </c>
      <c r="W34" s="1139"/>
      <c r="X34" s="1139"/>
      <c r="Y34" s="1139"/>
      <c r="Z34" s="1139"/>
      <c r="AA34" s="1139">
        <v>6</v>
      </c>
      <c r="AB34" s="1139"/>
      <c r="AC34" s="1139"/>
      <c r="AD34" s="1139"/>
      <c r="AE34" s="1140"/>
      <c r="AF34" s="1114">
        <v>6</v>
      </c>
      <c r="AG34" s="1115"/>
      <c r="AH34" s="1115"/>
      <c r="AI34" s="1115"/>
      <c r="AJ34" s="1116"/>
      <c r="AK34" s="1075">
        <v>170</v>
      </c>
      <c r="AL34" s="1066"/>
      <c r="AM34" s="1066"/>
      <c r="AN34" s="1066"/>
      <c r="AO34" s="1066"/>
      <c r="AP34" s="1073">
        <v>2250</v>
      </c>
      <c r="AQ34" s="1074"/>
      <c r="AR34" s="1074"/>
      <c r="AS34" s="1074"/>
      <c r="AT34" s="1075"/>
      <c r="AU34" s="1066">
        <v>1974</v>
      </c>
      <c r="AV34" s="1066"/>
      <c r="AW34" s="1066"/>
      <c r="AX34" s="1066"/>
      <c r="AY34" s="1066"/>
      <c r="AZ34" s="1137"/>
      <c r="BA34" s="1137"/>
      <c r="BB34" s="1137"/>
      <c r="BC34" s="1137"/>
      <c r="BD34" s="1137"/>
      <c r="BE34" s="1127" t="s">
        <v>410</v>
      </c>
      <c r="BF34" s="1127"/>
      <c r="BG34" s="1127"/>
      <c r="BH34" s="1127"/>
      <c r="BI34" s="1128"/>
      <c r="BJ34" s="251"/>
      <c r="BK34" s="251"/>
      <c r="BL34" s="251"/>
      <c r="BM34" s="251"/>
      <c r="BN34" s="251"/>
      <c r="BO34" s="264"/>
      <c r="BP34" s="264"/>
      <c r="BQ34" s="261">
        <v>28</v>
      </c>
      <c r="BR34" s="262"/>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5"/>
    </row>
    <row r="35" spans="1:131" s="246" customFormat="1" ht="26.25" customHeight="1" x14ac:dyDescent="0.15">
      <c r="A35" s="265">
        <v>8</v>
      </c>
      <c r="B35" s="1132" t="s">
        <v>412</v>
      </c>
      <c r="C35" s="1133"/>
      <c r="D35" s="1133"/>
      <c r="E35" s="1133"/>
      <c r="F35" s="1133"/>
      <c r="G35" s="1133"/>
      <c r="H35" s="1133"/>
      <c r="I35" s="1133"/>
      <c r="J35" s="1133"/>
      <c r="K35" s="1133"/>
      <c r="L35" s="1133"/>
      <c r="M35" s="1133"/>
      <c r="N35" s="1133"/>
      <c r="O35" s="1133"/>
      <c r="P35" s="1134"/>
      <c r="Q35" s="1138">
        <v>83</v>
      </c>
      <c r="R35" s="1139"/>
      <c r="S35" s="1139"/>
      <c r="T35" s="1139"/>
      <c r="U35" s="1139"/>
      <c r="V35" s="1139">
        <v>75</v>
      </c>
      <c r="W35" s="1139"/>
      <c r="X35" s="1139"/>
      <c r="Y35" s="1139"/>
      <c r="Z35" s="1139"/>
      <c r="AA35" s="1139">
        <v>8</v>
      </c>
      <c r="AB35" s="1139"/>
      <c r="AC35" s="1139"/>
      <c r="AD35" s="1139"/>
      <c r="AE35" s="1140"/>
      <c r="AF35" s="1114">
        <v>13</v>
      </c>
      <c r="AG35" s="1115"/>
      <c r="AH35" s="1115"/>
      <c r="AI35" s="1115"/>
      <c r="AJ35" s="1116"/>
      <c r="AK35" s="1075">
        <v>77</v>
      </c>
      <c r="AL35" s="1066"/>
      <c r="AM35" s="1066"/>
      <c r="AN35" s="1066"/>
      <c r="AO35" s="1066"/>
      <c r="AP35" s="1073" t="s">
        <v>598</v>
      </c>
      <c r="AQ35" s="1074"/>
      <c r="AR35" s="1074"/>
      <c r="AS35" s="1074"/>
      <c r="AT35" s="1075"/>
      <c r="AU35" s="1066" t="s">
        <v>598</v>
      </c>
      <c r="AV35" s="1066"/>
      <c r="AW35" s="1066"/>
      <c r="AX35" s="1066"/>
      <c r="AY35" s="1066"/>
      <c r="AZ35" s="1137"/>
      <c r="BA35" s="1137"/>
      <c r="BB35" s="1137"/>
      <c r="BC35" s="1137"/>
      <c r="BD35" s="1137"/>
      <c r="BE35" s="1127" t="s">
        <v>410</v>
      </c>
      <c r="BF35" s="1127"/>
      <c r="BG35" s="1127"/>
      <c r="BH35" s="1127"/>
      <c r="BI35" s="1128"/>
      <c r="BJ35" s="251"/>
      <c r="BK35" s="251"/>
      <c r="BL35" s="251"/>
      <c r="BM35" s="251"/>
      <c r="BN35" s="251"/>
      <c r="BO35" s="264"/>
      <c r="BP35" s="264"/>
      <c r="BQ35" s="261">
        <v>29</v>
      </c>
      <c r="BR35" s="262"/>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5"/>
    </row>
    <row r="36" spans="1:131" s="246" customFormat="1" ht="26.25" customHeight="1" x14ac:dyDescent="0.15">
      <c r="A36" s="265">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1"/>
      <c r="BK36" s="251"/>
      <c r="BL36" s="251"/>
      <c r="BM36" s="251"/>
      <c r="BN36" s="251"/>
      <c r="BO36" s="264"/>
      <c r="BP36" s="264"/>
      <c r="BQ36" s="261">
        <v>30</v>
      </c>
      <c r="BR36" s="262"/>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5"/>
    </row>
    <row r="37" spans="1:131" s="246" customFormat="1" ht="26.25" customHeight="1" x14ac:dyDescent="0.15">
      <c r="A37" s="265">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1"/>
      <c r="BK37" s="251"/>
      <c r="BL37" s="251"/>
      <c r="BM37" s="251"/>
      <c r="BN37" s="251"/>
      <c r="BO37" s="264"/>
      <c r="BP37" s="264"/>
      <c r="BQ37" s="261">
        <v>31</v>
      </c>
      <c r="BR37" s="262"/>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5"/>
    </row>
    <row r="38" spans="1:131" s="246" customFormat="1" ht="26.25" customHeight="1" x14ac:dyDescent="0.15">
      <c r="A38" s="265">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1"/>
      <c r="BK38" s="251"/>
      <c r="BL38" s="251"/>
      <c r="BM38" s="251"/>
      <c r="BN38" s="251"/>
      <c r="BO38" s="264"/>
      <c r="BP38" s="264"/>
      <c r="BQ38" s="261">
        <v>32</v>
      </c>
      <c r="BR38" s="262"/>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5"/>
    </row>
    <row r="39" spans="1:131" s="246" customFormat="1" ht="26.25" customHeight="1" x14ac:dyDescent="0.15">
      <c r="A39" s="265">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1"/>
      <c r="BK39" s="251"/>
      <c r="BL39" s="251"/>
      <c r="BM39" s="251"/>
      <c r="BN39" s="251"/>
      <c r="BO39" s="264"/>
      <c r="BP39" s="264"/>
      <c r="BQ39" s="261">
        <v>33</v>
      </c>
      <c r="BR39" s="262"/>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5"/>
    </row>
    <row r="40" spans="1:131" s="246" customFormat="1" ht="26.25" customHeight="1" x14ac:dyDescent="0.15">
      <c r="A40" s="260">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1"/>
      <c r="BK40" s="251"/>
      <c r="BL40" s="251"/>
      <c r="BM40" s="251"/>
      <c r="BN40" s="251"/>
      <c r="BO40" s="264"/>
      <c r="BP40" s="264"/>
      <c r="BQ40" s="261">
        <v>34</v>
      </c>
      <c r="BR40" s="262"/>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5"/>
    </row>
    <row r="41" spans="1:131" s="246" customFormat="1" ht="26.25" customHeight="1" x14ac:dyDescent="0.15">
      <c r="A41" s="260">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1"/>
      <c r="BK41" s="251"/>
      <c r="BL41" s="251"/>
      <c r="BM41" s="251"/>
      <c r="BN41" s="251"/>
      <c r="BO41" s="264"/>
      <c r="BP41" s="264"/>
      <c r="BQ41" s="261">
        <v>35</v>
      </c>
      <c r="BR41" s="262"/>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5"/>
    </row>
    <row r="42" spans="1:131" s="246" customFormat="1" ht="26.25" customHeight="1" x14ac:dyDescent="0.15">
      <c r="A42" s="260">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1"/>
      <c r="BK42" s="251"/>
      <c r="BL42" s="251"/>
      <c r="BM42" s="251"/>
      <c r="BN42" s="251"/>
      <c r="BO42" s="264"/>
      <c r="BP42" s="264"/>
      <c r="BQ42" s="261">
        <v>36</v>
      </c>
      <c r="BR42" s="262"/>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5"/>
    </row>
    <row r="43" spans="1:131" s="246" customFormat="1" ht="26.25" customHeight="1" x14ac:dyDescent="0.15">
      <c r="A43" s="260">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1"/>
      <c r="BK43" s="251"/>
      <c r="BL43" s="251"/>
      <c r="BM43" s="251"/>
      <c r="BN43" s="251"/>
      <c r="BO43" s="264"/>
      <c r="BP43" s="264"/>
      <c r="BQ43" s="261">
        <v>37</v>
      </c>
      <c r="BR43" s="262"/>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5"/>
    </row>
    <row r="44" spans="1:131" s="246" customFormat="1" ht="26.25" customHeight="1" x14ac:dyDescent="0.15">
      <c r="A44" s="260">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1"/>
      <c r="BK44" s="251"/>
      <c r="BL44" s="251"/>
      <c r="BM44" s="251"/>
      <c r="BN44" s="251"/>
      <c r="BO44" s="264"/>
      <c r="BP44" s="264"/>
      <c r="BQ44" s="261">
        <v>38</v>
      </c>
      <c r="BR44" s="262"/>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5"/>
    </row>
    <row r="45" spans="1:131" s="246" customFormat="1" ht="26.25" customHeight="1" x14ac:dyDescent="0.15">
      <c r="A45" s="260">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1"/>
      <c r="BK45" s="251"/>
      <c r="BL45" s="251"/>
      <c r="BM45" s="251"/>
      <c r="BN45" s="251"/>
      <c r="BO45" s="264"/>
      <c r="BP45" s="264"/>
      <c r="BQ45" s="261">
        <v>39</v>
      </c>
      <c r="BR45" s="262"/>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5"/>
    </row>
    <row r="46" spans="1:131" s="246" customFormat="1" ht="26.25" customHeight="1" x14ac:dyDescent="0.15">
      <c r="A46" s="260">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1"/>
      <c r="BK46" s="251"/>
      <c r="BL46" s="251"/>
      <c r="BM46" s="251"/>
      <c r="BN46" s="251"/>
      <c r="BO46" s="264"/>
      <c r="BP46" s="264"/>
      <c r="BQ46" s="261">
        <v>40</v>
      </c>
      <c r="BR46" s="262"/>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5"/>
    </row>
    <row r="47" spans="1:131" s="246" customFormat="1" ht="26.25" customHeight="1" x14ac:dyDescent="0.15">
      <c r="A47" s="260">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1"/>
      <c r="BK47" s="251"/>
      <c r="BL47" s="251"/>
      <c r="BM47" s="251"/>
      <c r="BN47" s="251"/>
      <c r="BO47" s="264"/>
      <c r="BP47" s="264"/>
      <c r="BQ47" s="261">
        <v>41</v>
      </c>
      <c r="BR47" s="262"/>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5"/>
    </row>
    <row r="48" spans="1:131" s="246" customFormat="1" ht="26.25" customHeight="1" x14ac:dyDescent="0.15">
      <c r="A48" s="260">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1"/>
      <c r="BK48" s="251"/>
      <c r="BL48" s="251"/>
      <c r="BM48" s="251"/>
      <c r="BN48" s="251"/>
      <c r="BO48" s="264"/>
      <c r="BP48" s="264"/>
      <c r="BQ48" s="261">
        <v>42</v>
      </c>
      <c r="BR48" s="262"/>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5"/>
    </row>
    <row r="49" spans="1:131" s="246" customFormat="1" ht="26.25" customHeight="1" x14ac:dyDescent="0.15">
      <c r="A49" s="260">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1"/>
      <c r="BK49" s="251"/>
      <c r="BL49" s="251"/>
      <c r="BM49" s="251"/>
      <c r="BN49" s="251"/>
      <c r="BO49" s="264"/>
      <c r="BP49" s="264"/>
      <c r="BQ49" s="261">
        <v>43</v>
      </c>
      <c r="BR49" s="262"/>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5"/>
    </row>
    <row r="50" spans="1:131" s="246" customFormat="1" ht="26.25" customHeight="1" x14ac:dyDescent="0.15">
      <c r="A50" s="260">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1"/>
      <c r="BK50" s="251"/>
      <c r="BL50" s="251"/>
      <c r="BM50" s="251"/>
      <c r="BN50" s="251"/>
      <c r="BO50" s="264"/>
      <c r="BP50" s="264"/>
      <c r="BQ50" s="261">
        <v>44</v>
      </c>
      <c r="BR50" s="262"/>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5"/>
    </row>
    <row r="51" spans="1:131" s="246" customFormat="1" ht="26.25" customHeight="1" x14ac:dyDescent="0.15">
      <c r="A51" s="260">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1"/>
      <c r="BK51" s="251"/>
      <c r="BL51" s="251"/>
      <c r="BM51" s="251"/>
      <c r="BN51" s="251"/>
      <c r="BO51" s="264"/>
      <c r="BP51" s="264"/>
      <c r="BQ51" s="261">
        <v>45</v>
      </c>
      <c r="BR51" s="262"/>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5"/>
    </row>
    <row r="52" spans="1:131" s="246" customFormat="1" ht="26.25" customHeight="1" x14ac:dyDescent="0.15">
      <c r="A52" s="260">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1"/>
      <c r="BK52" s="251"/>
      <c r="BL52" s="251"/>
      <c r="BM52" s="251"/>
      <c r="BN52" s="251"/>
      <c r="BO52" s="264"/>
      <c r="BP52" s="264"/>
      <c r="BQ52" s="261">
        <v>46</v>
      </c>
      <c r="BR52" s="262"/>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5"/>
    </row>
    <row r="53" spans="1:131" s="246" customFormat="1" ht="26.25" customHeight="1" x14ac:dyDescent="0.15">
      <c r="A53" s="260">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1"/>
      <c r="BK53" s="251"/>
      <c r="BL53" s="251"/>
      <c r="BM53" s="251"/>
      <c r="BN53" s="251"/>
      <c r="BO53" s="264"/>
      <c r="BP53" s="264"/>
      <c r="BQ53" s="261">
        <v>47</v>
      </c>
      <c r="BR53" s="262"/>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5"/>
    </row>
    <row r="54" spans="1:131" s="246" customFormat="1" ht="26.25" customHeight="1" x14ac:dyDescent="0.15">
      <c r="A54" s="260">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1"/>
      <c r="BK54" s="251"/>
      <c r="BL54" s="251"/>
      <c r="BM54" s="251"/>
      <c r="BN54" s="251"/>
      <c r="BO54" s="264"/>
      <c r="BP54" s="264"/>
      <c r="BQ54" s="261">
        <v>48</v>
      </c>
      <c r="BR54" s="262"/>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5"/>
    </row>
    <row r="55" spans="1:131" s="246" customFormat="1" ht="26.25" customHeight="1" x14ac:dyDescent="0.15">
      <c r="A55" s="260">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1"/>
      <c r="BK55" s="251"/>
      <c r="BL55" s="251"/>
      <c r="BM55" s="251"/>
      <c r="BN55" s="251"/>
      <c r="BO55" s="264"/>
      <c r="BP55" s="264"/>
      <c r="BQ55" s="261">
        <v>49</v>
      </c>
      <c r="BR55" s="262"/>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5"/>
    </row>
    <row r="56" spans="1:131" s="246" customFormat="1" ht="26.25" customHeight="1" x14ac:dyDescent="0.15">
      <c r="A56" s="260">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1"/>
      <c r="BK56" s="251"/>
      <c r="BL56" s="251"/>
      <c r="BM56" s="251"/>
      <c r="BN56" s="251"/>
      <c r="BO56" s="264"/>
      <c r="BP56" s="264"/>
      <c r="BQ56" s="261">
        <v>50</v>
      </c>
      <c r="BR56" s="262"/>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5"/>
    </row>
    <row r="57" spans="1:131" s="246" customFormat="1" ht="26.25" customHeight="1" x14ac:dyDescent="0.15">
      <c r="A57" s="260">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1"/>
      <c r="BK57" s="251"/>
      <c r="BL57" s="251"/>
      <c r="BM57" s="251"/>
      <c r="BN57" s="251"/>
      <c r="BO57" s="264"/>
      <c r="BP57" s="264"/>
      <c r="BQ57" s="261">
        <v>51</v>
      </c>
      <c r="BR57" s="262"/>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5"/>
    </row>
    <row r="58" spans="1:131" s="246" customFormat="1" ht="26.25" customHeight="1" x14ac:dyDescent="0.15">
      <c r="A58" s="260">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1"/>
      <c r="BK58" s="251"/>
      <c r="BL58" s="251"/>
      <c r="BM58" s="251"/>
      <c r="BN58" s="251"/>
      <c r="BO58" s="264"/>
      <c r="BP58" s="264"/>
      <c r="BQ58" s="261">
        <v>52</v>
      </c>
      <c r="BR58" s="262"/>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5"/>
    </row>
    <row r="59" spans="1:131" s="246" customFormat="1" ht="26.25" customHeight="1" x14ac:dyDescent="0.15">
      <c r="A59" s="260">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1"/>
      <c r="BK59" s="251"/>
      <c r="BL59" s="251"/>
      <c r="BM59" s="251"/>
      <c r="BN59" s="251"/>
      <c r="BO59" s="264"/>
      <c r="BP59" s="264"/>
      <c r="BQ59" s="261">
        <v>53</v>
      </c>
      <c r="BR59" s="262"/>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5"/>
    </row>
    <row r="60" spans="1:131" s="246" customFormat="1" ht="26.25" customHeight="1" x14ac:dyDescent="0.15">
      <c r="A60" s="260">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1"/>
      <c r="BK60" s="251"/>
      <c r="BL60" s="251"/>
      <c r="BM60" s="251"/>
      <c r="BN60" s="251"/>
      <c r="BO60" s="264"/>
      <c r="BP60" s="264"/>
      <c r="BQ60" s="261">
        <v>54</v>
      </c>
      <c r="BR60" s="262"/>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5"/>
    </row>
    <row r="61" spans="1:131" s="246" customFormat="1" ht="26.25" customHeight="1" thickBot="1" x14ac:dyDescent="0.2">
      <c r="A61" s="260">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1"/>
      <c r="BK61" s="251"/>
      <c r="BL61" s="251"/>
      <c r="BM61" s="251"/>
      <c r="BN61" s="251"/>
      <c r="BO61" s="264"/>
      <c r="BP61" s="264"/>
      <c r="BQ61" s="261">
        <v>55</v>
      </c>
      <c r="BR61" s="262"/>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5"/>
    </row>
    <row r="62" spans="1:131" s="246" customFormat="1" ht="26.25" customHeight="1" x14ac:dyDescent="0.15">
      <c r="A62" s="260">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4"/>
      <c r="BP62" s="264"/>
      <c r="BQ62" s="261">
        <v>56</v>
      </c>
      <c r="BR62" s="262"/>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5"/>
    </row>
    <row r="63" spans="1:131" s="246" customFormat="1" ht="26.25" customHeight="1" thickBot="1" x14ac:dyDescent="0.2">
      <c r="A63" s="263"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1905</v>
      </c>
      <c r="AG63" s="1054"/>
      <c r="AH63" s="1054"/>
      <c r="AI63" s="1054"/>
      <c r="AJ63" s="1125"/>
      <c r="AK63" s="1126"/>
      <c r="AL63" s="1058"/>
      <c r="AM63" s="1058"/>
      <c r="AN63" s="1058"/>
      <c r="AO63" s="1058"/>
      <c r="AP63" s="1054">
        <v>4975</v>
      </c>
      <c r="AQ63" s="1054"/>
      <c r="AR63" s="1054"/>
      <c r="AS63" s="1054"/>
      <c r="AT63" s="1054"/>
      <c r="AU63" s="1054">
        <v>4559</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4"/>
      <c r="BP63" s="264"/>
      <c r="BQ63" s="261">
        <v>57</v>
      </c>
      <c r="BR63" s="262"/>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5"/>
    </row>
    <row r="65" spans="1:131" s="246" customFormat="1" ht="26.25" customHeight="1" thickBot="1" x14ac:dyDescent="0.2">
      <c r="A65" s="251" t="s">
        <v>416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5"/>
    </row>
    <row r="66" spans="1:131" s="246"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397</v>
      </c>
      <c r="AB66" s="1097"/>
      <c r="AC66" s="1097"/>
      <c r="AD66" s="1097"/>
      <c r="AE66" s="1098"/>
      <c r="AF66" s="1102" t="s">
        <v>398</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379</v>
      </c>
      <c r="BA66" s="1097"/>
      <c r="BB66" s="1097"/>
      <c r="BC66" s="1097"/>
      <c r="BD66" s="1112"/>
      <c r="BE66" s="264"/>
      <c r="BF66" s="264"/>
      <c r="BG66" s="264"/>
      <c r="BH66" s="264"/>
      <c r="BI66" s="264"/>
      <c r="BJ66" s="264"/>
      <c r="BK66" s="264"/>
      <c r="BL66" s="264"/>
      <c r="BM66" s="264"/>
      <c r="BN66" s="264"/>
      <c r="BO66" s="264"/>
      <c r="BP66" s="264"/>
      <c r="BQ66" s="261">
        <v>60</v>
      </c>
      <c r="BR66" s="266"/>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5"/>
    </row>
    <row r="67" spans="1:131" s="246"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4"/>
      <c r="BF67" s="264"/>
      <c r="BG67" s="264"/>
      <c r="BH67" s="264"/>
      <c r="BI67" s="264"/>
      <c r="BJ67" s="264"/>
      <c r="BK67" s="264"/>
      <c r="BL67" s="264"/>
      <c r="BM67" s="264"/>
      <c r="BN67" s="264"/>
      <c r="BO67" s="264"/>
      <c r="BP67" s="264"/>
      <c r="BQ67" s="261">
        <v>61</v>
      </c>
      <c r="BR67" s="266"/>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5"/>
    </row>
    <row r="68" spans="1:131" s="246" customFormat="1" ht="26.25" customHeight="1" thickTop="1" x14ac:dyDescent="0.15">
      <c r="A68" s="257">
        <v>1</v>
      </c>
      <c r="B68" s="1081" t="s">
        <v>584</v>
      </c>
      <c r="C68" s="1082"/>
      <c r="D68" s="1082"/>
      <c r="E68" s="1082"/>
      <c r="F68" s="1082"/>
      <c r="G68" s="1082"/>
      <c r="H68" s="1082"/>
      <c r="I68" s="1082"/>
      <c r="J68" s="1082"/>
      <c r="K68" s="1082"/>
      <c r="L68" s="1082"/>
      <c r="M68" s="1082"/>
      <c r="N68" s="1082"/>
      <c r="O68" s="1082"/>
      <c r="P68" s="1083"/>
      <c r="Q68" s="1080">
        <v>15914</v>
      </c>
      <c r="R68" s="1077"/>
      <c r="S68" s="1077"/>
      <c r="T68" s="1077"/>
      <c r="U68" s="1077"/>
      <c r="V68" s="1077">
        <v>15890</v>
      </c>
      <c r="W68" s="1077"/>
      <c r="X68" s="1077"/>
      <c r="Y68" s="1077"/>
      <c r="Z68" s="1077"/>
      <c r="AA68" s="1077">
        <v>24</v>
      </c>
      <c r="AB68" s="1077"/>
      <c r="AC68" s="1077"/>
      <c r="AD68" s="1077"/>
      <c r="AE68" s="1077"/>
      <c r="AF68" s="1077">
        <v>24</v>
      </c>
      <c r="AG68" s="1077"/>
      <c r="AH68" s="1077"/>
      <c r="AI68" s="1077"/>
      <c r="AJ68" s="1077"/>
      <c r="AK68" s="1077">
        <v>82</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4"/>
      <c r="BF68" s="264"/>
      <c r="BG68" s="264"/>
      <c r="BH68" s="264"/>
      <c r="BI68" s="264"/>
      <c r="BJ68" s="264"/>
      <c r="BK68" s="264"/>
      <c r="BL68" s="264"/>
      <c r="BM68" s="264"/>
      <c r="BN68" s="264"/>
      <c r="BO68" s="264"/>
      <c r="BP68" s="264"/>
      <c r="BQ68" s="261">
        <v>62</v>
      </c>
      <c r="BR68" s="266"/>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5"/>
    </row>
    <row r="69" spans="1:131" s="246" customFormat="1" ht="26.25" customHeight="1" x14ac:dyDescent="0.15">
      <c r="A69" s="260">
        <v>2</v>
      </c>
      <c r="B69" s="1069" t="s">
        <v>585</v>
      </c>
      <c r="C69" s="1070"/>
      <c r="D69" s="1070"/>
      <c r="E69" s="1070"/>
      <c r="F69" s="1070"/>
      <c r="G69" s="1070"/>
      <c r="H69" s="1070"/>
      <c r="I69" s="1070"/>
      <c r="J69" s="1070"/>
      <c r="K69" s="1070"/>
      <c r="L69" s="1070"/>
      <c r="M69" s="1070"/>
      <c r="N69" s="1070"/>
      <c r="O69" s="1070"/>
      <c r="P69" s="1071"/>
      <c r="Q69" s="1072">
        <v>138</v>
      </c>
      <c r="R69" s="1066"/>
      <c r="S69" s="1066"/>
      <c r="T69" s="1066"/>
      <c r="U69" s="1066"/>
      <c r="V69" s="1066">
        <v>137</v>
      </c>
      <c r="W69" s="1066"/>
      <c r="X69" s="1066"/>
      <c r="Y69" s="1066"/>
      <c r="Z69" s="1066"/>
      <c r="AA69" s="1066">
        <v>1</v>
      </c>
      <c r="AB69" s="1066"/>
      <c r="AC69" s="1066"/>
      <c r="AD69" s="1066"/>
      <c r="AE69" s="1066"/>
      <c r="AF69" s="1066">
        <v>1</v>
      </c>
      <c r="AG69" s="1066"/>
      <c r="AH69" s="1066"/>
      <c r="AI69" s="1066"/>
      <c r="AJ69" s="1066"/>
      <c r="AK69" s="1066">
        <v>26</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4"/>
      <c r="BF69" s="264"/>
      <c r="BG69" s="264"/>
      <c r="BH69" s="264"/>
      <c r="BI69" s="264"/>
      <c r="BJ69" s="264"/>
      <c r="BK69" s="264"/>
      <c r="BL69" s="264"/>
      <c r="BM69" s="264"/>
      <c r="BN69" s="264"/>
      <c r="BO69" s="264"/>
      <c r="BP69" s="264"/>
      <c r="BQ69" s="261">
        <v>63</v>
      </c>
      <c r="BR69" s="266"/>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5"/>
    </row>
    <row r="70" spans="1:131" s="246" customFormat="1" ht="26.25" customHeight="1" x14ac:dyDescent="0.15">
      <c r="A70" s="260">
        <v>3</v>
      </c>
      <c r="B70" s="1069" t="s">
        <v>586</v>
      </c>
      <c r="C70" s="1070"/>
      <c r="D70" s="1070"/>
      <c r="E70" s="1070"/>
      <c r="F70" s="1070"/>
      <c r="G70" s="1070"/>
      <c r="H70" s="1070"/>
      <c r="I70" s="1070"/>
      <c r="J70" s="1070"/>
      <c r="K70" s="1070"/>
      <c r="L70" s="1070"/>
      <c r="M70" s="1070"/>
      <c r="N70" s="1070"/>
      <c r="O70" s="1070"/>
      <c r="P70" s="1071"/>
      <c r="Q70" s="1072">
        <v>533</v>
      </c>
      <c r="R70" s="1066"/>
      <c r="S70" s="1066"/>
      <c r="T70" s="1066"/>
      <c r="U70" s="1066"/>
      <c r="V70" s="1066">
        <v>304</v>
      </c>
      <c r="W70" s="1066"/>
      <c r="X70" s="1066"/>
      <c r="Y70" s="1066"/>
      <c r="Z70" s="1066"/>
      <c r="AA70" s="1066">
        <v>228</v>
      </c>
      <c r="AB70" s="1066"/>
      <c r="AC70" s="1066"/>
      <c r="AD70" s="1066"/>
      <c r="AE70" s="1066"/>
      <c r="AF70" s="1066">
        <v>228</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4"/>
      <c r="BF70" s="264"/>
      <c r="BG70" s="264"/>
      <c r="BH70" s="264"/>
      <c r="BI70" s="264"/>
      <c r="BJ70" s="264"/>
      <c r="BK70" s="264"/>
      <c r="BL70" s="264"/>
      <c r="BM70" s="264"/>
      <c r="BN70" s="264"/>
      <c r="BO70" s="264"/>
      <c r="BP70" s="264"/>
      <c r="BQ70" s="261">
        <v>64</v>
      </c>
      <c r="BR70" s="266"/>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5"/>
    </row>
    <row r="71" spans="1:131" s="246" customFormat="1" ht="26.25" customHeight="1" x14ac:dyDescent="0.15">
      <c r="A71" s="260">
        <v>4</v>
      </c>
      <c r="B71" s="1069" t="s">
        <v>587</v>
      </c>
      <c r="C71" s="1070"/>
      <c r="D71" s="1070"/>
      <c r="E71" s="1070"/>
      <c r="F71" s="1070"/>
      <c r="G71" s="1070"/>
      <c r="H71" s="1070"/>
      <c r="I71" s="1070"/>
      <c r="J71" s="1070"/>
      <c r="K71" s="1070"/>
      <c r="L71" s="1070"/>
      <c r="M71" s="1070"/>
      <c r="N71" s="1070"/>
      <c r="O71" s="1070"/>
      <c r="P71" s="1071"/>
      <c r="Q71" s="1072">
        <v>977</v>
      </c>
      <c r="R71" s="1066"/>
      <c r="S71" s="1066"/>
      <c r="T71" s="1066"/>
      <c r="U71" s="1066"/>
      <c r="V71" s="1066">
        <v>970</v>
      </c>
      <c r="W71" s="1066"/>
      <c r="X71" s="1066"/>
      <c r="Y71" s="1066"/>
      <c r="Z71" s="1066"/>
      <c r="AA71" s="1066">
        <v>7</v>
      </c>
      <c r="AB71" s="1066"/>
      <c r="AC71" s="1066"/>
      <c r="AD71" s="1066"/>
      <c r="AE71" s="1066"/>
      <c r="AF71" s="1066">
        <v>7</v>
      </c>
      <c r="AG71" s="1066"/>
      <c r="AH71" s="1066"/>
      <c r="AI71" s="1066"/>
      <c r="AJ71" s="1066"/>
      <c r="AK71" s="1066" t="s">
        <v>598</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4"/>
      <c r="BF71" s="264"/>
      <c r="BG71" s="264"/>
      <c r="BH71" s="264"/>
      <c r="BI71" s="264"/>
      <c r="BJ71" s="264"/>
      <c r="BK71" s="264"/>
      <c r="BL71" s="264"/>
      <c r="BM71" s="264"/>
      <c r="BN71" s="264"/>
      <c r="BO71" s="264"/>
      <c r="BP71" s="264"/>
      <c r="BQ71" s="261">
        <v>65</v>
      </c>
      <c r="BR71" s="266"/>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5"/>
    </row>
    <row r="72" spans="1:131" s="246" customFormat="1" ht="26.25" customHeight="1" x14ac:dyDescent="0.15">
      <c r="A72" s="260">
        <v>5</v>
      </c>
      <c r="B72" s="1069" t="s">
        <v>588</v>
      </c>
      <c r="C72" s="1070"/>
      <c r="D72" s="1070"/>
      <c r="E72" s="1070"/>
      <c r="F72" s="1070"/>
      <c r="G72" s="1070"/>
      <c r="H72" s="1070"/>
      <c r="I72" s="1070"/>
      <c r="J72" s="1070"/>
      <c r="K72" s="1070"/>
      <c r="L72" s="1070"/>
      <c r="M72" s="1070"/>
      <c r="N72" s="1070"/>
      <c r="O72" s="1070"/>
      <c r="P72" s="1071"/>
      <c r="Q72" s="1072">
        <v>344041</v>
      </c>
      <c r="R72" s="1066"/>
      <c r="S72" s="1066"/>
      <c r="T72" s="1066"/>
      <c r="U72" s="1066"/>
      <c r="V72" s="1066">
        <v>337196</v>
      </c>
      <c r="W72" s="1066"/>
      <c r="X72" s="1066"/>
      <c r="Y72" s="1066"/>
      <c r="Z72" s="1066"/>
      <c r="AA72" s="1066">
        <v>6844</v>
      </c>
      <c r="AB72" s="1066"/>
      <c r="AC72" s="1066"/>
      <c r="AD72" s="1066"/>
      <c r="AE72" s="1066"/>
      <c r="AF72" s="1066">
        <v>6844</v>
      </c>
      <c r="AG72" s="1066"/>
      <c r="AH72" s="1066"/>
      <c r="AI72" s="1066"/>
      <c r="AJ72" s="1066"/>
      <c r="AK72" s="1066">
        <v>2633</v>
      </c>
      <c r="AL72" s="1066"/>
      <c r="AM72" s="1066"/>
      <c r="AN72" s="1066"/>
      <c r="AO72" s="1066"/>
      <c r="AP72" s="1066" t="s">
        <v>598</v>
      </c>
      <c r="AQ72" s="1066"/>
      <c r="AR72" s="1066"/>
      <c r="AS72" s="1066"/>
      <c r="AT72" s="1066"/>
      <c r="AU72" s="1066" t="s">
        <v>598</v>
      </c>
      <c r="AV72" s="1066"/>
      <c r="AW72" s="1066"/>
      <c r="AX72" s="1066"/>
      <c r="AY72" s="1066"/>
      <c r="AZ72" s="1067"/>
      <c r="BA72" s="1067"/>
      <c r="BB72" s="1067"/>
      <c r="BC72" s="1067"/>
      <c r="BD72" s="1068"/>
      <c r="BE72" s="264"/>
      <c r="BF72" s="264"/>
      <c r="BG72" s="264"/>
      <c r="BH72" s="264"/>
      <c r="BI72" s="264"/>
      <c r="BJ72" s="264"/>
      <c r="BK72" s="264"/>
      <c r="BL72" s="264"/>
      <c r="BM72" s="264"/>
      <c r="BN72" s="264"/>
      <c r="BO72" s="264"/>
      <c r="BP72" s="264"/>
      <c r="BQ72" s="261">
        <v>66</v>
      </c>
      <c r="BR72" s="266"/>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5"/>
    </row>
    <row r="73" spans="1:131" s="246" customFormat="1" ht="26.25" customHeight="1" x14ac:dyDescent="0.15">
      <c r="A73" s="260">
        <v>6</v>
      </c>
      <c r="B73" s="1069" t="s">
        <v>589</v>
      </c>
      <c r="C73" s="1070"/>
      <c r="D73" s="1070"/>
      <c r="E73" s="1070"/>
      <c r="F73" s="1070"/>
      <c r="G73" s="1070"/>
      <c r="H73" s="1070"/>
      <c r="I73" s="1070"/>
      <c r="J73" s="1070"/>
      <c r="K73" s="1070"/>
      <c r="L73" s="1070"/>
      <c r="M73" s="1070"/>
      <c r="N73" s="1070"/>
      <c r="O73" s="1070"/>
      <c r="P73" s="1071"/>
      <c r="Q73" s="1072">
        <v>4410</v>
      </c>
      <c r="R73" s="1066"/>
      <c r="S73" s="1066"/>
      <c r="T73" s="1066"/>
      <c r="U73" s="1066"/>
      <c r="V73" s="1066">
        <v>4309</v>
      </c>
      <c r="W73" s="1066"/>
      <c r="X73" s="1066"/>
      <c r="Y73" s="1066"/>
      <c r="Z73" s="1066"/>
      <c r="AA73" s="1066">
        <v>101</v>
      </c>
      <c r="AB73" s="1066"/>
      <c r="AC73" s="1066"/>
      <c r="AD73" s="1066"/>
      <c r="AE73" s="1066"/>
      <c r="AF73" s="1066">
        <v>101</v>
      </c>
      <c r="AG73" s="1066"/>
      <c r="AH73" s="1066"/>
      <c r="AI73" s="1066"/>
      <c r="AJ73" s="1066"/>
      <c r="AK73" s="1066" t="s">
        <v>598</v>
      </c>
      <c r="AL73" s="1066"/>
      <c r="AM73" s="1066"/>
      <c r="AN73" s="1066"/>
      <c r="AO73" s="1066"/>
      <c r="AP73" s="1066">
        <v>717</v>
      </c>
      <c r="AQ73" s="1066"/>
      <c r="AR73" s="1066"/>
      <c r="AS73" s="1066"/>
      <c r="AT73" s="1066"/>
      <c r="AU73" s="1066">
        <v>52</v>
      </c>
      <c r="AV73" s="1066"/>
      <c r="AW73" s="1066"/>
      <c r="AX73" s="1066"/>
      <c r="AY73" s="1066"/>
      <c r="AZ73" s="1067"/>
      <c r="BA73" s="1067"/>
      <c r="BB73" s="1067"/>
      <c r="BC73" s="1067"/>
      <c r="BD73" s="1068"/>
      <c r="BE73" s="264"/>
      <c r="BF73" s="264"/>
      <c r="BG73" s="264"/>
      <c r="BH73" s="264"/>
      <c r="BI73" s="264"/>
      <c r="BJ73" s="264"/>
      <c r="BK73" s="264"/>
      <c r="BL73" s="264"/>
      <c r="BM73" s="264"/>
      <c r="BN73" s="264"/>
      <c r="BO73" s="264"/>
      <c r="BP73" s="264"/>
      <c r="BQ73" s="261">
        <v>67</v>
      </c>
      <c r="BR73" s="266"/>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5"/>
    </row>
    <row r="74" spans="1:131" s="246" customFormat="1" ht="26.25" customHeight="1" x14ac:dyDescent="0.15">
      <c r="A74" s="260">
        <v>7</v>
      </c>
      <c r="B74" s="1069" t="s">
        <v>590</v>
      </c>
      <c r="C74" s="1070"/>
      <c r="D74" s="1070"/>
      <c r="E74" s="1070"/>
      <c r="F74" s="1070"/>
      <c r="G74" s="1070"/>
      <c r="H74" s="1070"/>
      <c r="I74" s="1070"/>
      <c r="J74" s="1070"/>
      <c r="K74" s="1070"/>
      <c r="L74" s="1070"/>
      <c r="M74" s="1070"/>
      <c r="N74" s="1070"/>
      <c r="O74" s="1070"/>
      <c r="P74" s="1071"/>
      <c r="Q74" s="1072">
        <v>204</v>
      </c>
      <c r="R74" s="1066"/>
      <c r="S74" s="1066"/>
      <c r="T74" s="1066"/>
      <c r="U74" s="1066"/>
      <c r="V74" s="1066">
        <v>196</v>
      </c>
      <c r="W74" s="1066"/>
      <c r="X74" s="1066"/>
      <c r="Y74" s="1066"/>
      <c r="Z74" s="1066"/>
      <c r="AA74" s="1066">
        <v>8</v>
      </c>
      <c r="AB74" s="1066"/>
      <c r="AC74" s="1066"/>
      <c r="AD74" s="1066"/>
      <c r="AE74" s="1066"/>
      <c r="AF74" s="1066">
        <v>8</v>
      </c>
      <c r="AG74" s="1066"/>
      <c r="AH74" s="1066"/>
      <c r="AI74" s="1066"/>
      <c r="AJ74" s="1066"/>
      <c r="AK74" s="1066">
        <v>1</v>
      </c>
      <c r="AL74" s="1066"/>
      <c r="AM74" s="1066"/>
      <c r="AN74" s="1066"/>
      <c r="AO74" s="1066"/>
      <c r="AP74" s="1066">
        <v>210</v>
      </c>
      <c r="AQ74" s="1066"/>
      <c r="AR74" s="1066"/>
      <c r="AS74" s="1066"/>
      <c r="AT74" s="1066"/>
      <c r="AU74" s="1066">
        <v>7</v>
      </c>
      <c r="AV74" s="1066"/>
      <c r="AW74" s="1066"/>
      <c r="AX74" s="1066"/>
      <c r="AY74" s="1066"/>
      <c r="AZ74" s="1067"/>
      <c r="BA74" s="1067"/>
      <c r="BB74" s="1067"/>
      <c r="BC74" s="1067"/>
      <c r="BD74" s="1068"/>
      <c r="BE74" s="264"/>
      <c r="BF74" s="264"/>
      <c r="BG74" s="264"/>
      <c r="BH74" s="264"/>
      <c r="BI74" s="264"/>
      <c r="BJ74" s="264"/>
      <c r="BK74" s="264"/>
      <c r="BL74" s="264"/>
      <c r="BM74" s="264"/>
      <c r="BN74" s="264"/>
      <c r="BO74" s="264"/>
      <c r="BP74" s="264"/>
      <c r="BQ74" s="261">
        <v>68</v>
      </c>
      <c r="BR74" s="266"/>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5"/>
    </row>
    <row r="75" spans="1:131" s="246" customFormat="1" ht="26.25" customHeight="1" x14ac:dyDescent="0.15">
      <c r="A75" s="260">
        <v>8</v>
      </c>
      <c r="B75" s="1069" t="s">
        <v>591</v>
      </c>
      <c r="C75" s="1070"/>
      <c r="D75" s="1070"/>
      <c r="E75" s="1070"/>
      <c r="F75" s="1070"/>
      <c r="G75" s="1070"/>
      <c r="H75" s="1070"/>
      <c r="I75" s="1070"/>
      <c r="J75" s="1070"/>
      <c r="K75" s="1070"/>
      <c r="L75" s="1070"/>
      <c r="M75" s="1070"/>
      <c r="N75" s="1070"/>
      <c r="O75" s="1070"/>
      <c r="P75" s="1071"/>
      <c r="Q75" s="1076">
        <v>5</v>
      </c>
      <c r="R75" s="1074"/>
      <c r="S75" s="1074"/>
      <c r="T75" s="1074"/>
      <c r="U75" s="1075"/>
      <c r="V75" s="1073">
        <v>5</v>
      </c>
      <c r="W75" s="1074"/>
      <c r="X75" s="1074"/>
      <c r="Y75" s="1074"/>
      <c r="Z75" s="1075"/>
      <c r="AA75" s="1073">
        <v>0</v>
      </c>
      <c r="AB75" s="1074"/>
      <c r="AC75" s="1074"/>
      <c r="AD75" s="1074"/>
      <c r="AE75" s="1075"/>
      <c r="AF75" s="1073">
        <v>0</v>
      </c>
      <c r="AG75" s="1074"/>
      <c r="AH75" s="1074"/>
      <c r="AI75" s="1074"/>
      <c r="AJ75" s="1075"/>
      <c r="AK75" s="1073" t="s">
        <v>598</v>
      </c>
      <c r="AL75" s="1074"/>
      <c r="AM75" s="1074"/>
      <c r="AN75" s="1074"/>
      <c r="AO75" s="1075"/>
      <c r="AP75" s="1073" t="s">
        <v>598</v>
      </c>
      <c r="AQ75" s="1074"/>
      <c r="AR75" s="1074"/>
      <c r="AS75" s="1074"/>
      <c r="AT75" s="1075"/>
      <c r="AU75" s="1073" t="s">
        <v>598</v>
      </c>
      <c r="AV75" s="1074"/>
      <c r="AW75" s="1074"/>
      <c r="AX75" s="1074"/>
      <c r="AY75" s="1075"/>
      <c r="AZ75" s="1067"/>
      <c r="BA75" s="1067"/>
      <c r="BB75" s="1067"/>
      <c r="BC75" s="1067"/>
      <c r="BD75" s="1068"/>
      <c r="BE75" s="264"/>
      <c r="BF75" s="264"/>
      <c r="BG75" s="264"/>
      <c r="BH75" s="264"/>
      <c r="BI75" s="264"/>
      <c r="BJ75" s="264"/>
      <c r="BK75" s="264"/>
      <c r="BL75" s="264"/>
      <c r="BM75" s="264"/>
      <c r="BN75" s="264"/>
      <c r="BO75" s="264"/>
      <c r="BP75" s="264"/>
      <c r="BQ75" s="261">
        <v>69</v>
      </c>
      <c r="BR75" s="266"/>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5"/>
    </row>
    <row r="76" spans="1:131" s="246" customFormat="1" ht="26.25" customHeight="1" x14ac:dyDescent="0.15">
      <c r="A76" s="260">
        <v>9</v>
      </c>
      <c r="B76" s="1069" t="s">
        <v>592</v>
      </c>
      <c r="C76" s="1070"/>
      <c r="D76" s="1070"/>
      <c r="E76" s="1070"/>
      <c r="F76" s="1070"/>
      <c r="G76" s="1070"/>
      <c r="H76" s="1070"/>
      <c r="I76" s="1070"/>
      <c r="J76" s="1070"/>
      <c r="K76" s="1070"/>
      <c r="L76" s="1070"/>
      <c r="M76" s="1070"/>
      <c r="N76" s="1070"/>
      <c r="O76" s="1070"/>
      <c r="P76" s="1071"/>
      <c r="Q76" s="1076">
        <v>65</v>
      </c>
      <c r="R76" s="1074"/>
      <c r="S76" s="1074"/>
      <c r="T76" s="1074"/>
      <c r="U76" s="1075"/>
      <c r="V76" s="1073">
        <v>53</v>
      </c>
      <c r="W76" s="1074"/>
      <c r="X76" s="1074"/>
      <c r="Y76" s="1074"/>
      <c r="Z76" s="1075"/>
      <c r="AA76" s="1073">
        <v>12</v>
      </c>
      <c r="AB76" s="1074"/>
      <c r="AC76" s="1074"/>
      <c r="AD76" s="1074"/>
      <c r="AE76" s="1075"/>
      <c r="AF76" s="1073">
        <v>12</v>
      </c>
      <c r="AG76" s="1074"/>
      <c r="AH76" s="1074"/>
      <c r="AI76" s="1074"/>
      <c r="AJ76" s="1075"/>
      <c r="AK76" s="1073" t="s">
        <v>598</v>
      </c>
      <c r="AL76" s="1074"/>
      <c r="AM76" s="1074"/>
      <c r="AN76" s="1074"/>
      <c r="AO76" s="1075"/>
      <c r="AP76" s="1073" t="s">
        <v>598</v>
      </c>
      <c r="AQ76" s="1074"/>
      <c r="AR76" s="1074"/>
      <c r="AS76" s="1074"/>
      <c r="AT76" s="1075"/>
      <c r="AU76" s="1073" t="s">
        <v>598</v>
      </c>
      <c r="AV76" s="1074"/>
      <c r="AW76" s="1074"/>
      <c r="AX76" s="1074"/>
      <c r="AY76" s="1075"/>
      <c r="AZ76" s="1067"/>
      <c r="BA76" s="1067"/>
      <c r="BB76" s="1067"/>
      <c r="BC76" s="1067"/>
      <c r="BD76" s="1068"/>
      <c r="BE76" s="264"/>
      <c r="BF76" s="264"/>
      <c r="BG76" s="264"/>
      <c r="BH76" s="264"/>
      <c r="BI76" s="264"/>
      <c r="BJ76" s="264"/>
      <c r="BK76" s="264"/>
      <c r="BL76" s="264"/>
      <c r="BM76" s="264"/>
      <c r="BN76" s="264"/>
      <c r="BO76" s="264"/>
      <c r="BP76" s="264"/>
      <c r="BQ76" s="261">
        <v>70</v>
      </c>
      <c r="BR76" s="266"/>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5"/>
    </row>
    <row r="77" spans="1:131" s="246" customFormat="1" ht="26.25" customHeight="1" x14ac:dyDescent="0.15">
      <c r="A77" s="260">
        <v>10</v>
      </c>
      <c r="B77" s="1069" t="s">
        <v>593</v>
      </c>
      <c r="C77" s="1070"/>
      <c r="D77" s="1070"/>
      <c r="E77" s="1070"/>
      <c r="F77" s="1070"/>
      <c r="G77" s="1070"/>
      <c r="H77" s="1070"/>
      <c r="I77" s="1070"/>
      <c r="J77" s="1070"/>
      <c r="K77" s="1070"/>
      <c r="L77" s="1070"/>
      <c r="M77" s="1070"/>
      <c r="N77" s="1070"/>
      <c r="O77" s="1070"/>
      <c r="P77" s="1071"/>
      <c r="Q77" s="1076">
        <v>263</v>
      </c>
      <c r="R77" s="1074"/>
      <c r="S77" s="1074"/>
      <c r="T77" s="1074"/>
      <c r="U77" s="1075"/>
      <c r="V77" s="1073">
        <v>245</v>
      </c>
      <c r="W77" s="1074"/>
      <c r="X77" s="1074"/>
      <c r="Y77" s="1074"/>
      <c r="Z77" s="1075"/>
      <c r="AA77" s="1073">
        <v>18</v>
      </c>
      <c r="AB77" s="1074"/>
      <c r="AC77" s="1074"/>
      <c r="AD77" s="1074"/>
      <c r="AE77" s="1075"/>
      <c r="AF77" s="1073">
        <v>18</v>
      </c>
      <c r="AG77" s="1074"/>
      <c r="AH77" s="1074"/>
      <c r="AI77" s="1074"/>
      <c r="AJ77" s="1075"/>
      <c r="AK77" s="1073" t="s">
        <v>598</v>
      </c>
      <c r="AL77" s="1074"/>
      <c r="AM77" s="1074"/>
      <c r="AN77" s="1074"/>
      <c r="AO77" s="1075"/>
      <c r="AP77" s="1073" t="s">
        <v>598</v>
      </c>
      <c r="AQ77" s="1074"/>
      <c r="AR77" s="1074"/>
      <c r="AS77" s="1074"/>
      <c r="AT77" s="1075"/>
      <c r="AU77" s="1073" t="s">
        <v>598</v>
      </c>
      <c r="AV77" s="1074"/>
      <c r="AW77" s="1074"/>
      <c r="AX77" s="1074"/>
      <c r="AY77" s="1075"/>
      <c r="AZ77" s="1067"/>
      <c r="BA77" s="1067"/>
      <c r="BB77" s="1067"/>
      <c r="BC77" s="1067"/>
      <c r="BD77" s="1068"/>
      <c r="BE77" s="264"/>
      <c r="BF77" s="264"/>
      <c r="BG77" s="264"/>
      <c r="BH77" s="264"/>
      <c r="BI77" s="264"/>
      <c r="BJ77" s="264"/>
      <c r="BK77" s="264"/>
      <c r="BL77" s="264"/>
      <c r="BM77" s="264"/>
      <c r="BN77" s="264"/>
      <c r="BO77" s="264"/>
      <c r="BP77" s="264"/>
      <c r="BQ77" s="261">
        <v>71</v>
      </c>
      <c r="BR77" s="266"/>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5"/>
    </row>
    <row r="78" spans="1:131" s="246" customFormat="1" ht="26.25" customHeight="1" x14ac:dyDescent="0.15">
      <c r="A78" s="260">
        <v>11</v>
      </c>
      <c r="B78" s="1069" t="s">
        <v>594</v>
      </c>
      <c r="C78" s="1070"/>
      <c r="D78" s="1070"/>
      <c r="E78" s="1070"/>
      <c r="F78" s="1070"/>
      <c r="G78" s="1070"/>
      <c r="H78" s="1070"/>
      <c r="I78" s="1070"/>
      <c r="J78" s="1070"/>
      <c r="K78" s="1070"/>
      <c r="L78" s="1070"/>
      <c r="M78" s="1070"/>
      <c r="N78" s="1070"/>
      <c r="O78" s="1070"/>
      <c r="P78" s="1071"/>
      <c r="Q78" s="1072">
        <v>205</v>
      </c>
      <c r="R78" s="1066"/>
      <c r="S78" s="1066"/>
      <c r="T78" s="1066"/>
      <c r="U78" s="1066"/>
      <c r="V78" s="1066">
        <v>172</v>
      </c>
      <c r="W78" s="1066"/>
      <c r="X78" s="1066"/>
      <c r="Y78" s="1066"/>
      <c r="Z78" s="1066"/>
      <c r="AA78" s="1066">
        <v>33</v>
      </c>
      <c r="AB78" s="1066"/>
      <c r="AC78" s="1066"/>
      <c r="AD78" s="1066"/>
      <c r="AE78" s="1066"/>
      <c r="AF78" s="1066">
        <v>33</v>
      </c>
      <c r="AG78" s="1066"/>
      <c r="AH78" s="1066"/>
      <c r="AI78" s="1066"/>
      <c r="AJ78" s="1066"/>
      <c r="AK78" s="1066" t="s">
        <v>598</v>
      </c>
      <c r="AL78" s="1066"/>
      <c r="AM78" s="1066"/>
      <c r="AN78" s="1066"/>
      <c r="AO78" s="1066"/>
      <c r="AP78" s="1066" t="s">
        <v>598</v>
      </c>
      <c r="AQ78" s="1066"/>
      <c r="AR78" s="1066"/>
      <c r="AS78" s="1066"/>
      <c r="AT78" s="1066"/>
      <c r="AU78" s="1066" t="s">
        <v>598</v>
      </c>
      <c r="AV78" s="1066"/>
      <c r="AW78" s="1066"/>
      <c r="AX78" s="1066"/>
      <c r="AY78" s="1066"/>
      <c r="AZ78" s="1067"/>
      <c r="BA78" s="1067"/>
      <c r="BB78" s="1067"/>
      <c r="BC78" s="1067"/>
      <c r="BD78" s="1068"/>
      <c r="BE78" s="264"/>
      <c r="BF78" s="264"/>
      <c r="BG78" s="264"/>
      <c r="BH78" s="264"/>
      <c r="BI78" s="264"/>
      <c r="BJ78" s="267"/>
      <c r="BK78" s="267"/>
      <c r="BL78" s="267"/>
      <c r="BM78" s="267"/>
      <c r="BN78" s="267"/>
      <c r="BO78" s="264"/>
      <c r="BP78" s="264"/>
      <c r="BQ78" s="261">
        <v>72</v>
      </c>
      <c r="BR78" s="266"/>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5"/>
    </row>
    <row r="79" spans="1:131" s="246" customFormat="1" ht="26.25" customHeight="1" x14ac:dyDescent="0.15">
      <c r="A79" s="260">
        <v>12</v>
      </c>
      <c r="B79" s="1069" t="s">
        <v>595</v>
      </c>
      <c r="C79" s="1070"/>
      <c r="D79" s="1070"/>
      <c r="E79" s="1070"/>
      <c r="F79" s="1070"/>
      <c r="G79" s="1070"/>
      <c r="H79" s="1070"/>
      <c r="I79" s="1070"/>
      <c r="J79" s="1070"/>
      <c r="K79" s="1070"/>
      <c r="L79" s="1070"/>
      <c r="M79" s="1070"/>
      <c r="N79" s="1070"/>
      <c r="O79" s="1070"/>
      <c r="P79" s="1071"/>
      <c r="Q79" s="1072">
        <v>2191</v>
      </c>
      <c r="R79" s="1066"/>
      <c r="S79" s="1066"/>
      <c r="T79" s="1066"/>
      <c r="U79" s="1066"/>
      <c r="V79" s="1066">
        <v>2000</v>
      </c>
      <c r="W79" s="1066"/>
      <c r="X79" s="1066"/>
      <c r="Y79" s="1066"/>
      <c r="Z79" s="1066"/>
      <c r="AA79" s="1066">
        <v>191</v>
      </c>
      <c r="AB79" s="1066"/>
      <c r="AC79" s="1066"/>
      <c r="AD79" s="1066"/>
      <c r="AE79" s="1066"/>
      <c r="AF79" s="1066">
        <v>191</v>
      </c>
      <c r="AG79" s="1066"/>
      <c r="AH79" s="1066"/>
      <c r="AI79" s="1066"/>
      <c r="AJ79" s="1066"/>
      <c r="AK79" s="1066">
        <v>108</v>
      </c>
      <c r="AL79" s="1066"/>
      <c r="AM79" s="1066"/>
      <c r="AN79" s="1066"/>
      <c r="AO79" s="1066"/>
      <c r="AP79" s="1066" t="s">
        <v>598</v>
      </c>
      <c r="AQ79" s="1066"/>
      <c r="AR79" s="1066"/>
      <c r="AS79" s="1066"/>
      <c r="AT79" s="1066"/>
      <c r="AU79" s="1066" t="s">
        <v>598</v>
      </c>
      <c r="AV79" s="1066"/>
      <c r="AW79" s="1066"/>
      <c r="AX79" s="1066"/>
      <c r="AY79" s="1066"/>
      <c r="AZ79" s="1067"/>
      <c r="BA79" s="1067"/>
      <c r="BB79" s="1067"/>
      <c r="BC79" s="1067"/>
      <c r="BD79" s="1068"/>
      <c r="BE79" s="264"/>
      <c r="BF79" s="264"/>
      <c r="BG79" s="264"/>
      <c r="BH79" s="264"/>
      <c r="BI79" s="264"/>
      <c r="BJ79" s="267"/>
      <c r="BK79" s="267"/>
      <c r="BL79" s="267"/>
      <c r="BM79" s="267"/>
      <c r="BN79" s="267"/>
      <c r="BO79" s="264"/>
      <c r="BP79" s="264"/>
      <c r="BQ79" s="261">
        <v>73</v>
      </c>
      <c r="BR79" s="266"/>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5"/>
    </row>
    <row r="80" spans="1:131" s="246" customFormat="1" ht="26.25" customHeight="1" x14ac:dyDescent="0.15">
      <c r="A80" s="260">
        <v>13</v>
      </c>
      <c r="B80" s="1069" t="s">
        <v>596</v>
      </c>
      <c r="C80" s="1070"/>
      <c r="D80" s="1070"/>
      <c r="E80" s="1070"/>
      <c r="F80" s="1070"/>
      <c r="G80" s="1070"/>
      <c r="H80" s="1070"/>
      <c r="I80" s="1070"/>
      <c r="J80" s="1070"/>
      <c r="K80" s="1070"/>
      <c r="L80" s="1070"/>
      <c r="M80" s="1070"/>
      <c r="N80" s="1070"/>
      <c r="O80" s="1070"/>
      <c r="P80" s="1071"/>
      <c r="Q80" s="1072">
        <v>127</v>
      </c>
      <c r="R80" s="1066"/>
      <c r="S80" s="1066"/>
      <c r="T80" s="1066"/>
      <c r="U80" s="1066"/>
      <c r="V80" s="1066">
        <v>99</v>
      </c>
      <c r="W80" s="1066"/>
      <c r="X80" s="1066"/>
      <c r="Y80" s="1066"/>
      <c r="Z80" s="1066"/>
      <c r="AA80" s="1066">
        <v>28</v>
      </c>
      <c r="AB80" s="1066"/>
      <c r="AC80" s="1066"/>
      <c r="AD80" s="1066"/>
      <c r="AE80" s="1066"/>
      <c r="AF80" s="1066">
        <v>28</v>
      </c>
      <c r="AG80" s="1066"/>
      <c r="AH80" s="1066"/>
      <c r="AI80" s="1066"/>
      <c r="AJ80" s="1066"/>
      <c r="AK80" s="1066" t="s">
        <v>598</v>
      </c>
      <c r="AL80" s="1066"/>
      <c r="AM80" s="1066"/>
      <c r="AN80" s="1066"/>
      <c r="AO80" s="1066"/>
      <c r="AP80" s="1066" t="s">
        <v>598</v>
      </c>
      <c r="AQ80" s="1066"/>
      <c r="AR80" s="1066"/>
      <c r="AS80" s="1066"/>
      <c r="AT80" s="1066"/>
      <c r="AU80" s="1066" t="s">
        <v>598</v>
      </c>
      <c r="AV80" s="1066"/>
      <c r="AW80" s="1066"/>
      <c r="AX80" s="1066"/>
      <c r="AY80" s="1066"/>
      <c r="AZ80" s="1067"/>
      <c r="BA80" s="1067"/>
      <c r="BB80" s="1067"/>
      <c r="BC80" s="1067"/>
      <c r="BD80" s="1068"/>
      <c r="BE80" s="264"/>
      <c r="BF80" s="264"/>
      <c r="BG80" s="264"/>
      <c r="BH80" s="264"/>
      <c r="BI80" s="264"/>
      <c r="BJ80" s="264"/>
      <c r="BK80" s="264"/>
      <c r="BL80" s="264"/>
      <c r="BM80" s="264"/>
      <c r="BN80" s="264"/>
      <c r="BO80" s="264"/>
      <c r="BP80" s="264"/>
      <c r="BQ80" s="261">
        <v>74</v>
      </c>
      <c r="BR80" s="266"/>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5"/>
    </row>
    <row r="81" spans="1:131" s="246" customFormat="1" ht="26.25" customHeight="1" x14ac:dyDescent="0.15">
      <c r="A81" s="260">
        <v>14</v>
      </c>
      <c r="B81" s="1069" t="s">
        <v>597</v>
      </c>
      <c r="C81" s="1070"/>
      <c r="D81" s="1070"/>
      <c r="E81" s="1070"/>
      <c r="F81" s="1070"/>
      <c r="G81" s="1070"/>
      <c r="H81" s="1070"/>
      <c r="I81" s="1070"/>
      <c r="J81" s="1070"/>
      <c r="K81" s="1070"/>
      <c r="L81" s="1070"/>
      <c r="M81" s="1070"/>
      <c r="N81" s="1070"/>
      <c r="O81" s="1070"/>
      <c r="P81" s="1071"/>
      <c r="Q81" s="1072">
        <v>112</v>
      </c>
      <c r="R81" s="1066"/>
      <c r="S81" s="1066"/>
      <c r="T81" s="1066"/>
      <c r="U81" s="1066"/>
      <c r="V81" s="1066">
        <v>97</v>
      </c>
      <c r="W81" s="1066"/>
      <c r="X81" s="1066"/>
      <c r="Y81" s="1066"/>
      <c r="Z81" s="1066"/>
      <c r="AA81" s="1066">
        <v>15</v>
      </c>
      <c r="AB81" s="1066"/>
      <c r="AC81" s="1066"/>
      <c r="AD81" s="1066"/>
      <c r="AE81" s="1066"/>
      <c r="AF81" s="1066">
        <v>15</v>
      </c>
      <c r="AG81" s="1066"/>
      <c r="AH81" s="1066"/>
      <c r="AI81" s="1066"/>
      <c r="AJ81" s="1066"/>
      <c r="AK81" s="1066" t="s">
        <v>598</v>
      </c>
      <c r="AL81" s="1066"/>
      <c r="AM81" s="1066"/>
      <c r="AN81" s="1066"/>
      <c r="AO81" s="1066"/>
      <c r="AP81" s="1066" t="s">
        <v>598</v>
      </c>
      <c r="AQ81" s="1066"/>
      <c r="AR81" s="1066"/>
      <c r="AS81" s="1066"/>
      <c r="AT81" s="1066"/>
      <c r="AU81" s="1066" t="s">
        <v>598</v>
      </c>
      <c r="AV81" s="1066"/>
      <c r="AW81" s="1066"/>
      <c r="AX81" s="1066"/>
      <c r="AY81" s="1066"/>
      <c r="AZ81" s="1067"/>
      <c r="BA81" s="1067"/>
      <c r="BB81" s="1067"/>
      <c r="BC81" s="1067"/>
      <c r="BD81" s="1068"/>
      <c r="BE81" s="264"/>
      <c r="BF81" s="264"/>
      <c r="BG81" s="264"/>
      <c r="BH81" s="264"/>
      <c r="BI81" s="264"/>
      <c r="BJ81" s="264"/>
      <c r="BK81" s="264"/>
      <c r="BL81" s="264"/>
      <c r="BM81" s="264"/>
      <c r="BN81" s="264"/>
      <c r="BO81" s="264"/>
      <c r="BP81" s="264"/>
      <c r="BQ81" s="261">
        <v>75</v>
      </c>
      <c r="BR81" s="266"/>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5"/>
    </row>
    <row r="82" spans="1:131" s="246" customFormat="1" ht="26.25" customHeight="1" x14ac:dyDescent="0.15">
      <c r="A82" s="260">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4"/>
      <c r="BF82" s="264"/>
      <c r="BG82" s="264"/>
      <c r="BH82" s="264"/>
      <c r="BI82" s="264"/>
      <c r="BJ82" s="264"/>
      <c r="BK82" s="264"/>
      <c r="BL82" s="264"/>
      <c r="BM82" s="264"/>
      <c r="BN82" s="264"/>
      <c r="BO82" s="264"/>
      <c r="BP82" s="264"/>
      <c r="BQ82" s="261">
        <v>76</v>
      </c>
      <c r="BR82" s="266"/>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5"/>
    </row>
    <row r="83" spans="1:131" s="246" customFormat="1" ht="26.25" customHeight="1" x14ac:dyDescent="0.15">
      <c r="A83" s="260">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4"/>
      <c r="BF83" s="264"/>
      <c r="BG83" s="264"/>
      <c r="BH83" s="264"/>
      <c r="BI83" s="264"/>
      <c r="BJ83" s="264"/>
      <c r="BK83" s="264"/>
      <c r="BL83" s="264"/>
      <c r="BM83" s="264"/>
      <c r="BN83" s="264"/>
      <c r="BO83" s="264"/>
      <c r="BP83" s="264"/>
      <c r="BQ83" s="261">
        <v>77</v>
      </c>
      <c r="BR83" s="266"/>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5"/>
    </row>
    <row r="84" spans="1:131" s="246" customFormat="1" ht="26.25" customHeight="1" x14ac:dyDescent="0.15">
      <c r="A84" s="260">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4"/>
      <c r="BF84" s="264"/>
      <c r="BG84" s="264"/>
      <c r="BH84" s="264"/>
      <c r="BI84" s="264"/>
      <c r="BJ84" s="264"/>
      <c r="BK84" s="264"/>
      <c r="BL84" s="264"/>
      <c r="BM84" s="264"/>
      <c r="BN84" s="264"/>
      <c r="BO84" s="264"/>
      <c r="BP84" s="264"/>
      <c r="BQ84" s="261">
        <v>78</v>
      </c>
      <c r="BR84" s="266"/>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5"/>
    </row>
    <row r="85" spans="1:131" s="246" customFormat="1" ht="26.25" customHeight="1" x14ac:dyDescent="0.15">
      <c r="A85" s="260">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4"/>
      <c r="BF85" s="264"/>
      <c r="BG85" s="264"/>
      <c r="BH85" s="264"/>
      <c r="BI85" s="264"/>
      <c r="BJ85" s="264"/>
      <c r="BK85" s="264"/>
      <c r="BL85" s="264"/>
      <c r="BM85" s="264"/>
      <c r="BN85" s="264"/>
      <c r="BO85" s="264"/>
      <c r="BP85" s="264"/>
      <c r="BQ85" s="261">
        <v>79</v>
      </c>
      <c r="BR85" s="266"/>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5"/>
    </row>
    <row r="86" spans="1:131" s="246" customFormat="1" ht="26.25" customHeight="1" x14ac:dyDescent="0.15">
      <c r="A86" s="260">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4"/>
      <c r="BF86" s="264"/>
      <c r="BG86" s="264"/>
      <c r="BH86" s="264"/>
      <c r="BI86" s="264"/>
      <c r="BJ86" s="264"/>
      <c r="BK86" s="264"/>
      <c r="BL86" s="264"/>
      <c r="BM86" s="264"/>
      <c r="BN86" s="264"/>
      <c r="BO86" s="264"/>
      <c r="BP86" s="264"/>
      <c r="BQ86" s="261">
        <v>80</v>
      </c>
      <c r="BR86" s="266"/>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5"/>
    </row>
    <row r="87" spans="1:131" s="246" customFormat="1" ht="26.25" customHeight="1" x14ac:dyDescent="0.15">
      <c r="A87" s="268">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4"/>
      <c r="BF87" s="264"/>
      <c r="BG87" s="264"/>
      <c r="BH87" s="264"/>
      <c r="BI87" s="264"/>
      <c r="BJ87" s="264"/>
      <c r="BK87" s="264"/>
      <c r="BL87" s="264"/>
      <c r="BM87" s="264"/>
      <c r="BN87" s="264"/>
      <c r="BO87" s="264"/>
      <c r="BP87" s="264"/>
      <c r="BQ87" s="261">
        <v>81</v>
      </c>
      <c r="BR87" s="266"/>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5"/>
    </row>
    <row r="88" spans="1:131" s="246" customFormat="1" ht="26.25" customHeight="1" thickBot="1" x14ac:dyDescent="0.2">
      <c r="A88" s="263" t="s">
        <v>391</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7511</v>
      </c>
      <c r="AG88" s="1054"/>
      <c r="AH88" s="1054"/>
      <c r="AI88" s="1054"/>
      <c r="AJ88" s="1054"/>
      <c r="AK88" s="1058"/>
      <c r="AL88" s="1058"/>
      <c r="AM88" s="1058"/>
      <c r="AN88" s="1058"/>
      <c r="AO88" s="1058"/>
      <c r="AP88" s="1054">
        <v>927</v>
      </c>
      <c r="AQ88" s="1054"/>
      <c r="AR88" s="1054"/>
      <c r="AS88" s="1054"/>
      <c r="AT88" s="1054"/>
      <c r="AU88" s="1054">
        <v>59</v>
      </c>
      <c r="AV88" s="1054"/>
      <c r="AW88" s="1054"/>
      <c r="AX88" s="1054"/>
      <c r="AY88" s="1054"/>
      <c r="AZ88" s="1055"/>
      <c r="BA88" s="1055"/>
      <c r="BB88" s="1055"/>
      <c r="BC88" s="1055"/>
      <c r="BD88" s="1056"/>
      <c r="BE88" s="264"/>
      <c r="BF88" s="264"/>
      <c r="BG88" s="264"/>
      <c r="BH88" s="264"/>
      <c r="BI88" s="264"/>
      <c r="BJ88" s="264"/>
      <c r="BK88" s="264"/>
      <c r="BL88" s="264"/>
      <c r="BM88" s="264"/>
      <c r="BN88" s="264"/>
      <c r="BO88" s="264"/>
      <c r="BP88" s="264"/>
      <c r="BQ88" s="261">
        <v>82</v>
      </c>
      <c r="BR88" s="266"/>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55</v>
      </c>
      <c r="CS102" s="1046"/>
      <c r="CT102" s="1046"/>
      <c r="CU102" s="1046"/>
      <c r="CV102" s="1047"/>
      <c r="CW102" s="1045" t="s">
        <v>601</v>
      </c>
      <c r="CX102" s="1046"/>
      <c r="CY102" s="1046"/>
      <c r="CZ102" s="1046"/>
      <c r="DA102" s="1047"/>
      <c r="DB102" s="1045" t="s">
        <v>601</v>
      </c>
      <c r="DC102" s="1046"/>
      <c r="DD102" s="1046"/>
      <c r="DE102" s="1046"/>
      <c r="DF102" s="1047"/>
      <c r="DG102" s="1045" t="s">
        <v>601</v>
      </c>
      <c r="DH102" s="1046"/>
      <c r="DI102" s="1046"/>
      <c r="DJ102" s="1046"/>
      <c r="DK102" s="1047"/>
      <c r="DL102" s="1045" t="s">
        <v>601</v>
      </c>
      <c r="DM102" s="1046"/>
      <c r="DN102" s="1046"/>
      <c r="DO102" s="1046"/>
      <c r="DP102" s="1047"/>
      <c r="DQ102" s="1045" t="s">
        <v>601</v>
      </c>
      <c r="DR102" s="1046"/>
      <c r="DS102" s="1046"/>
      <c r="DT102" s="1046"/>
      <c r="DU102" s="1047"/>
      <c r="DV102" s="1028"/>
      <c r="DW102" s="1029"/>
      <c r="DX102" s="1029"/>
      <c r="DY102" s="1029"/>
      <c r="DZ102" s="103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5"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309</v>
      </c>
      <c r="AG109" s="989"/>
      <c r="AH109" s="989"/>
      <c r="AI109" s="989"/>
      <c r="AJ109" s="990"/>
      <c r="AK109" s="991" t="s">
        <v>308</v>
      </c>
      <c r="AL109" s="989"/>
      <c r="AM109" s="989"/>
      <c r="AN109" s="989"/>
      <c r="AO109" s="990"/>
      <c r="AP109" s="991" t="s">
        <v>433</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309</v>
      </c>
      <c r="BW109" s="989"/>
      <c r="BX109" s="989"/>
      <c r="BY109" s="989"/>
      <c r="BZ109" s="990"/>
      <c r="CA109" s="991" t="s">
        <v>308</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309</v>
      </c>
      <c r="DM109" s="989"/>
      <c r="DN109" s="989"/>
      <c r="DO109" s="989"/>
      <c r="DP109" s="990"/>
      <c r="DQ109" s="991" t="s">
        <v>308</v>
      </c>
      <c r="DR109" s="989"/>
      <c r="DS109" s="989"/>
      <c r="DT109" s="989"/>
      <c r="DU109" s="990"/>
      <c r="DV109" s="991" t="s">
        <v>433</v>
      </c>
      <c r="DW109" s="989"/>
      <c r="DX109" s="989"/>
      <c r="DY109" s="989"/>
      <c r="DZ109" s="1020"/>
    </row>
    <row r="110" spans="1:131" s="245"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553410</v>
      </c>
      <c r="AB110" s="982"/>
      <c r="AC110" s="982"/>
      <c r="AD110" s="982"/>
      <c r="AE110" s="983"/>
      <c r="AF110" s="984">
        <v>574920</v>
      </c>
      <c r="AG110" s="982"/>
      <c r="AH110" s="982"/>
      <c r="AI110" s="982"/>
      <c r="AJ110" s="983"/>
      <c r="AK110" s="984">
        <v>572923</v>
      </c>
      <c r="AL110" s="982"/>
      <c r="AM110" s="982"/>
      <c r="AN110" s="982"/>
      <c r="AO110" s="983"/>
      <c r="AP110" s="985">
        <v>12.4</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7116694</v>
      </c>
      <c r="BR110" s="929"/>
      <c r="BS110" s="929"/>
      <c r="BT110" s="929"/>
      <c r="BU110" s="929"/>
      <c r="BV110" s="929">
        <v>7078861</v>
      </c>
      <c r="BW110" s="929"/>
      <c r="BX110" s="929"/>
      <c r="BY110" s="929"/>
      <c r="BZ110" s="929"/>
      <c r="CA110" s="929">
        <v>7272768</v>
      </c>
      <c r="CB110" s="929"/>
      <c r="CC110" s="929"/>
      <c r="CD110" s="929"/>
      <c r="CE110" s="929"/>
      <c r="CF110" s="953">
        <v>157.6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136</v>
      </c>
      <c r="DH110" s="929"/>
      <c r="DI110" s="929"/>
      <c r="DJ110" s="929"/>
      <c r="DK110" s="929"/>
      <c r="DL110" s="929" t="s">
        <v>136</v>
      </c>
      <c r="DM110" s="929"/>
      <c r="DN110" s="929"/>
      <c r="DO110" s="929"/>
      <c r="DP110" s="929"/>
      <c r="DQ110" s="929" t="s">
        <v>136</v>
      </c>
      <c r="DR110" s="929"/>
      <c r="DS110" s="929"/>
      <c r="DT110" s="929"/>
      <c r="DU110" s="929"/>
      <c r="DV110" s="930" t="s">
        <v>439</v>
      </c>
      <c r="DW110" s="930"/>
      <c r="DX110" s="930"/>
      <c r="DY110" s="930"/>
      <c r="DZ110" s="931"/>
    </row>
    <row r="111" spans="1:131" s="245"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136</v>
      </c>
      <c r="AB111" s="1010"/>
      <c r="AC111" s="1010"/>
      <c r="AD111" s="1010"/>
      <c r="AE111" s="1011"/>
      <c r="AF111" s="1012" t="s">
        <v>136</v>
      </c>
      <c r="AG111" s="1010"/>
      <c r="AH111" s="1010"/>
      <c r="AI111" s="1010"/>
      <c r="AJ111" s="1011"/>
      <c r="AK111" s="1012" t="s">
        <v>136</v>
      </c>
      <c r="AL111" s="1010"/>
      <c r="AM111" s="1010"/>
      <c r="AN111" s="1010"/>
      <c r="AO111" s="1011"/>
      <c r="AP111" s="1013" t="s">
        <v>136</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360841</v>
      </c>
      <c r="BR111" s="901"/>
      <c r="BS111" s="901"/>
      <c r="BT111" s="901"/>
      <c r="BU111" s="901"/>
      <c r="BV111" s="901">
        <v>360837</v>
      </c>
      <c r="BW111" s="901"/>
      <c r="BX111" s="901"/>
      <c r="BY111" s="901"/>
      <c r="BZ111" s="901"/>
      <c r="CA111" s="901">
        <v>302498</v>
      </c>
      <c r="CB111" s="901"/>
      <c r="CC111" s="901"/>
      <c r="CD111" s="901"/>
      <c r="CE111" s="901"/>
      <c r="CF111" s="962">
        <v>6.6</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136</v>
      </c>
      <c r="DM111" s="901"/>
      <c r="DN111" s="901"/>
      <c r="DO111" s="901"/>
      <c r="DP111" s="901"/>
      <c r="DQ111" s="901" t="s">
        <v>136</v>
      </c>
      <c r="DR111" s="901"/>
      <c r="DS111" s="901"/>
      <c r="DT111" s="901"/>
      <c r="DU111" s="901"/>
      <c r="DV111" s="878" t="s">
        <v>415</v>
      </c>
      <c r="DW111" s="878"/>
      <c r="DX111" s="878"/>
      <c r="DY111" s="878"/>
      <c r="DZ111" s="879"/>
    </row>
    <row r="112" spans="1:131" s="245"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136</v>
      </c>
      <c r="AB112" s="864"/>
      <c r="AC112" s="864"/>
      <c r="AD112" s="864"/>
      <c r="AE112" s="865"/>
      <c r="AF112" s="866" t="s">
        <v>136</v>
      </c>
      <c r="AG112" s="864"/>
      <c r="AH112" s="864"/>
      <c r="AI112" s="864"/>
      <c r="AJ112" s="865"/>
      <c r="AK112" s="866" t="s">
        <v>136</v>
      </c>
      <c r="AL112" s="864"/>
      <c r="AM112" s="864"/>
      <c r="AN112" s="864"/>
      <c r="AO112" s="865"/>
      <c r="AP112" s="911" t="s">
        <v>136</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5031589</v>
      </c>
      <c r="BR112" s="901"/>
      <c r="BS112" s="901"/>
      <c r="BT112" s="901"/>
      <c r="BU112" s="901"/>
      <c r="BV112" s="901">
        <v>4678204</v>
      </c>
      <c r="BW112" s="901"/>
      <c r="BX112" s="901"/>
      <c r="BY112" s="901"/>
      <c r="BZ112" s="901"/>
      <c r="CA112" s="901">
        <v>4559428</v>
      </c>
      <c r="CB112" s="901"/>
      <c r="CC112" s="901"/>
      <c r="CD112" s="901"/>
      <c r="CE112" s="901"/>
      <c r="CF112" s="962">
        <v>98.8</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358754</v>
      </c>
      <c r="DH112" s="901"/>
      <c r="DI112" s="901"/>
      <c r="DJ112" s="901"/>
      <c r="DK112" s="901"/>
      <c r="DL112" s="901">
        <v>358754</v>
      </c>
      <c r="DM112" s="901"/>
      <c r="DN112" s="901"/>
      <c r="DO112" s="901"/>
      <c r="DP112" s="901"/>
      <c r="DQ112" s="901">
        <v>302498</v>
      </c>
      <c r="DR112" s="901"/>
      <c r="DS112" s="901"/>
      <c r="DT112" s="901"/>
      <c r="DU112" s="901"/>
      <c r="DV112" s="878">
        <v>6.6</v>
      </c>
      <c r="DW112" s="878"/>
      <c r="DX112" s="878"/>
      <c r="DY112" s="878"/>
      <c r="DZ112" s="879"/>
    </row>
    <row r="113" spans="1:130" s="245"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305107</v>
      </c>
      <c r="AB113" s="1010"/>
      <c r="AC113" s="1010"/>
      <c r="AD113" s="1010"/>
      <c r="AE113" s="1011"/>
      <c r="AF113" s="1012">
        <v>302148</v>
      </c>
      <c r="AG113" s="1010"/>
      <c r="AH113" s="1010"/>
      <c r="AI113" s="1010"/>
      <c r="AJ113" s="1011"/>
      <c r="AK113" s="1012">
        <v>315928</v>
      </c>
      <c r="AL113" s="1010"/>
      <c r="AM113" s="1010"/>
      <c r="AN113" s="1010"/>
      <c r="AO113" s="1011"/>
      <c r="AP113" s="1013">
        <v>6.8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77710</v>
      </c>
      <c r="BR113" s="901"/>
      <c r="BS113" s="901"/>
      <c r="BT113" s="901"/>
      <c r="BU113" s="901"/>
      <c r="BV113" s="901">
        <v>68250</v>
      </c>
      <c r="BW113" s="901"/>
      <c r="BX113" s="901"/>
      <c r="BY113" s="901"/>
      <c r="BZ113" s="901"/>
      <c r="CA113" s="901">
        <v>59259</v>
      </c>
      <c r="CB113" s="901"/>
      <c r="CC113" s="901"/>
      <c r="CD113" s="901"/>
      <c r="CE113" s="901"/>
      <c r="CF113" s="962">
        <v>1.3</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24</v>
      </c>
      <c r="DH113" s="864"/>
      <c r="DI113" s="864"/>
      <c r="DJ113" s="864"/>
      <c r="DK113" s="865"/>
      <c r="DL113" s="866" t="s">
        <v>136</v>
      </c>
      <c r="DM113" s="864"/>
      <c r="DN113" s="864"/>
      <c r="DO113" s="864"/>
      <c r="DP113" s="865"/>
      <c r="DQ113" s="866" t="s">
        <v>136</v>
      </c>
      <c r="DR113" s="864"/>
      <c r="DS113" s="864"/>
      <c r="DT113" s="864"/>
      <c r="DU113" s="865"/>
      <c r="DV113" s="911" t="s">
        <v>136</v>
      </c>
      <c r="DW113" s="912"/>
      <c r="DX113" s="912"/>
      <c r="DY113" s="912"/>
      <c r="DZ113" s="913"/>
    </row>
    <row r="114" spans="1:130" s="245"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17534</v>
      </c>
      <c r="AB114" s="864"/>
      <c r="AC114" s="864"/>
      <c r="AD114" s="864"/>
      <c r="AE114" s="865"/>
      <c r="AF114" s="866">
        <v>19872</v>
      </c>
      <c r="AG114" s="864"/>
      <c r="AH114" s="864"/>
      <c r="AI114" s="864"/>
      <c r="AJ114" s="865"/>
      <c r="AK114" s="866">
        <v>17873</v>
      </c>
      <c r="AL114" s="864"/>
      <c r="AM114" s="864"/>
      <c r="AN114" s="864"/>
      <c r="AO114" s="865"/>
      <c r="AP114" s="911">
        <v>0.4</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1322695</v>
      </c>
      <c r="BR114" s="901"/>
      <c r="BS114" s="901"/>
      <c r="BT114" s="901"/>
      <c r="BU114" s="901"/>
      <c r="BV114" s="901">
        <v>1488015</v>
      </c>
      <c r="BW114" s="901"/>
      <c r="BX114" s="901"/>
      <c r="BY114" s="901"/>
      <c r="BZ114" s="901"/>
      <c r="CA114" s="901">
        <v>1329013</v>
      </c>
      <c r="CB114" s="901"/>
      <c r="CC114" s="901"/>
      <c r="CD114" s="901"/>
      <c r="CE114" s="901"/>
      <c r="CF114" s="962">
        <v>28.8</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136</v>
      </c>
      <c r="DH114" s="864"/>
      <c r="DI114" s="864"/>
      <c r="DJ114" s="864"/>
      <c r="DK114" s="865"/>
      <c r="DL114" s="866" t="s">
        <v>415</v>
      </c>
      <c r="DM114" s="864"/>
      <c r="DN114" s="864"/>
      <c r="DO114" s="864"/>
      <c r="DP114" s="865"/>
      <c r="DQ114" s="866" t="s">
        <v>415</v>
      </c>
      <c r="DR114" s="864"/>
      <c r="DS114" s="864"/>
      <c r="DT114" s="864"/>
      <c r="DU114" s="865"/>
      <c r="DV114" s="911" t="s">
        <v>136</v>
      </c>
      <c r="DW114" s="912"/>
      <c r="DX114" s="912"/>
      <c r="DY114" s="912"/>
      <c r="DZ114" s="913"/>
    </row>
    <row r="115" spans="1:130" s="245"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24888</v>
      </c>
      <c r="AB115" s="1010"/>
      <c r="AC115" s="1010"/>
      <c r="AD115" s="1010"/>
      <c r="AE115" s="1011"/>
      <c r="AF115" s="1012">
        <v>28910</v>
      </c>
      <c r="AG115" s="1010"/>
      <c r="AH115" s="1010"/>
      <c r="AI115" s="1010"/>
      <c r="AJ115" s="1011"/>
      <c r="AK115" s="1012">
        <v>28128</v>
      </c>
      <c r="AL115" s="1010"/>
      <c r="AM115" s="1010"/>
      <c r="AN115" s="1010"/>
      <c r="AO115" s="1011"/>
      <c r="AP115" s="1013">
        <v>0.6</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136</v>
      </c>
      <c r="BR115" s="901"/>
      <c r="BS115" s="901"/>
      <c r="BT115" s="901"/>
      <c r="BU115" s="901"/>
      <c r="BV115" s="901" t="s">
        <v>415</v>
      </c>
      <c r="BW115" s="901"/>
      <c r="BX115" s="901"/>
      <c r="BY115" s="901"/>
      <c r="BZ115" s="901"/>
      <c r="CA115" s="901" t="s">
        <v>136</v>
      </c>
      <c r="CB115" s="901"/>
      <c r="CC115" s="901"/>
      <c r="CD115" s="901"/>
      <c r="CE115" s="901"/>
      <c r="CF115" s="962" t="s">
        <v>136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136</v>
      </c>
      <c r="DH115" s="864"/>
      <c r="DI115" s="864"/>
      <c r="DJ115" s="864"/>
      <c r="DK115" s="865"/>
      <c r="DL115" s="866" t="s">
        <v>136</v>
      </c>
      <c r="DM115" s="864"/>
      <c r="DN115" s="864"/>
      <c r="DO115" s="864"/>
      <c r="DP115" s="865"/>
      <c r="DQ115" s="866" t="s">
        <v>136</v>
      </c>
      <c r="DR115" s="864"/>
      <c r="DS115" s="864"/>
      <c r="DT115" s="864"/>
      <c r="DU115" s="865"/>
      <c r="DV115" s="911" t="s">
        <v>136</v>
      </c>
      <c r="DW115" s="912"/>
      <c r="DX115" s="912"/>
      <c r="DY115" s="912"/>
      <c r="DZ115" s="913"/>
    </row>
    <row r="116" spans="1:130" s="245"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136</v>
      </c>
      <c r="AB116" s="864"/>
      <c r="AC116" s="864"/>
      <c r="AD116" s="864"/>
      <c r="AE116" s="865"/>
      <c r="AF116" s="866">
        <v>76</v>
      </c>
      <c r="AG116" s="864"/>
      <c r="AH116" s="864"/>
      <c r="AI116" s="864"/>
      <c r="AJ116" s="865"/>
      <c r="AK116" s="866">
        <v>58</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458</v>
      </c>
      <c r="BR116" s="901"/>
      <c r="BS116" s="901"/>
      <c r="BT116" s="901"/>
      <c r="BU116" s="901"/>
      <c r="BV116" s="901" t="s">
        <v>136</v>
      </c>
      <c r="BW116" s="901"/>
      <c r="BX116" s="901"/>
      <c r="BY116" s="901"/>
      <c r="BZ116" s="901"/>
      <c r="CA116" s="901" t="s">
        <v>136</v>
      </c>
      <c r="CB116" s="901"/>
      <c r="CC116" s="901"/>
      <c r="CD116" s="901"/>
      <c r="CE116" s="901"/>
      <c r="CF116" s="962" t="s">
        <v>136</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136</v>
      </c>
      <c r="DH116" s="864"/>
      <c r="DI116" s="864"/>
      <c r="DJ116" s="864"/>
      <c r="DK116" s="865"/>
      <c r="DL116" s="866" t="s">
        <v>415</v>
      </c>
      <c r="DM116" s="864"/>
      <c r="DN116" s="864"/>
      <c r="DO116" s="864"/>
      <c r="DP116" s="865"/>
      <c r="DQ116" s="866" t="s">
        <v>136</v>
      </c>
      <c r="DR116" s="864"/>
      <c r="DS116" s="864"/>
      <c r="DT116" s="864"/>
      <c r="DU116" s="865"/>
      <c r="DV116" s="911" t="s">
        <v>136</v>
      </c>
      <c r="DW116" s="912"/>
      <c r="DX116" s="912"/>
      <c r="DY116" s="912"/>
      <c r="DZ116" s="913"/>
    </row>
    <row r="117" spans="1:130" s="245"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900939</v>
      </c>
      <c r="AB117" s="996"/>
      <c r="AC117" s="996"/>
      <c r="AD117" s="996"/>
      <c r="AE117" s="997"/>
      <c r="AF117" s="998">
        <v>925926</v>
      </c>
      <c r="AG117" s="996"/>
      <c r="AH117" s="996"/>
      <c r="AI117" s="996"/>
      <c r="AJ117" s="997"/>
      <c r="AK117" s="998">
        <v>934910</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136</v>
      </c>
      <c r="BR117" s="901"/>
      <c r="BS117" s="901"/>
      <c r="BT117" s="901"/>
      <c r="BU117" s="901"/>
      <c r="BV117" s="901" t="s">
        <v>136</v>
      </c>
      <c r="BW117" s="901"/>
      <c r="BX117" s="901"/>
      <c r="BY117" s="901"/>
      <c r="BZ117" s="901"/>
      <c r="CA117" s="901" t="s">
        <v>136</v>
      </c>
      <c r="CB117" s="901"/>
      <c r="CC117" s="901"/>
      <c r="CD117" s="901"/>
      <c r="CE117" s="901"/>
      <c r="CF117" s="962" t="s">
        <v>136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136</v>
      </c>
      <c r="DH117" s="864"/>
      <c r="DI117" s="864"/>
      <c r="DJ117" s="864"/>
      <c r="DK117" s="865"/>
      <c r="DL117" s="866" t="s">
        <v>136</v>
      </c>
      <c r="DM117" s="864"/>
      <c r="DN117" s="864"/>
      <c r="DO117" s="864"/>
      <c r="DP117" s="865"/>
      <c r="DQ117" s="866" t="s">
        <v>136</v>
      </c>
      <c r="DR117" s="864"/>
      <c r="DS117" s="864"/>
      <c r="DT117" s="864"/>
      <c r="DU117" s="865"/>
      <c r="DV117" s="911" t="s">
        <v>136</v>
      </c>
      <c r="DW117" s="912"/>
      <c r="DX117" s="912"/>
      <c r="DY117" s="912"/>
      <c r="DZ117" s="913"/>
    </row>
    <row r="118" spans="1:130" s="245"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309</v>
      </c>
      <c r="AG118" s="989"/>
      <c r="AH118" s="989"/>
      <c r="AI118" s="989"/>
      <c r="AJ118" s="990"/>
      <c r="AK118" s="991" t="s">
        <v>308</v>
      </c>
      <c r="AL118" s="989"/>
      <c r="AM118" s="989"/>
      <c r="AN118" s="989"/>
      <c r="AO118" s="990"/>
      <c r="AP118" s="992" t="s">
        <v>433</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415</v>
      </c>
      <c r="BR118" s="932"/>
      <c r="BS118" s="932"/>
      <c r="BT118" s="932"/>
      <c r="BU118" s="932"/>
      <c r="BV118" s="932" t="s">
        <v>458</v>
      </c>
      <c r="BW118" s="932"/>
      <c r="BX118" s="932"/>
      <c r="BY118" s="932"/>
      <c r="BZ118" s="932"/>
      <c r="CA118" s="932" t="s">
        <v>136</v>
      </c>
      <c r="CB118" s="932"/>
      <c r="CC118" s="932"/>
      <c r="CD118" s="932"/>
      <c r="CE118" s="932"/>
      <c r="CF118" s="962" t="s">
        <v>136</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136</v>
      </c>
      <c r="DH118" s="864"/>
      <c r="DI118" s="864"/>
      <c r="DJ118" s="864"/>
      <c r="DK118" s="865"/>
      <c r="DL118" s="866" t="s">
        <v>136</v>
      </c>
      <c r="DM118" s="864"/>
      <c r="DN118" s="864"/>
      <c r="DO118" s="864"/>
      <c r="DP118" s="865"/>
      <c r="DQ118" s="866" t="s">
        <v>415</v>
      </c>
      <c r="DR118" s="864"/>
      <c r="DS118" s="864"/>
      <c r="DT118" s="864"/>
      <c r="DU118" s="865"/>
      <c r="DV118" s="911" t="s">
        <v>136</v>
      </c>
      <c r="DW118" s="912"/>
      <c r="DX118" s="912"/>
      <c r="DY118" s="912"/>
      <c r="DZ118" s="913"/>
    </row>
    <row r="119" spans="1:130" s="245"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136</v>
      </c>
      <c r="AB119" s="982"/>
      <c r="AC119" s="982"/>
      <c r="AD119" s="982"/>
      <c r="AE119" s="983"/>
      <c r="AF119" s="984" t="s">
        <v>458</v>
      </c>
      <c r="AG119" s="982"/>
      <c r="AH119" s="982"/>
      <c r="AI119" s="982"/>
      <c r="AJ119" s="983"/>
      <c r="AK119" s="984" t="s">
        <v>136</v>
      </c>
      <c r="AL119" s="982"/>
      <c r="AM119" s="982"/>
      <c r="AN119" s="982"/>
      <c r="AO119" s="983"/>
      <c r="AP119" s="985" t="s">
        <v>136</v>
      </c>
      <c r="AQ119" s="986"/>
      <c r="AR119" s="986"/>
      <c r="AS119" s="986"/>
      <c r="AT119" s="987"/>
      <c r="AU119" s="1025"/>
      <c r="AV119" s="1026"/>
      <c r="AW119" s="1026"/>
      <c r="AX119" s="1026"/>
      <c r="AY119" s="1026"/>
      <c r="AZ119" s="276" t="s">
        <v>188</v>
      </c>
      <c r="BA119" s="276"/>
      <c r="BB119" s="276"/>
      <c r="BC119" s="276"/>
      <c r="BD119" s="276"/>
      <c r="BE119" s="276"/>
      <c r="BF119" s="276"/>
      <c r="BG119" s="276"/>
      <c r="BH119" s="276"/>
      <c r="BI119" s="276"/>
      <c r="BJ119" s="276"/>
      <c r="BK119" s="276"/>
      <c r="BL119" s="276"/>
      <c r="BM119" s="276"/>
      <c r="BN119" s="276"/>
      <c r="BO119" s="964" t="s">
        <v>465</v>
      </c>
      <c r="BP119" s="965"/>
      <c r="BQ119" s="969">
        <v>13909529</v>
      </c>
      <c r="BR119" s="932"/>
      <c r="BS119" s="932"/>
      <c r="BT119" s="932"/>
      <c r="BU119" s="932"/>
      <c r="BV119" s="932">
        <v>13674167</v>
      </c>
      <c r="BW119" s="932"/>
      <c r="BX119" s="932"/>
      <c r="BY119" s="932"/>
      <c r="BZ119" s="932"/>
      <c r="CA119" s="932">
        <v>13522966</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2063</v>
      </c>
      <c r="DH119" s="847"/>
      <c r="DI119" s="847"/>
      <c r="DJ119" s="847"/>
      <c r="DK119" s="848"/>
      <c r="DL119" s="849">
        <v>2083</v>
      </c>
      <c r="DM119" s="847"/>
      <c r="DN119" s="847"/>
      <c r="DO119" s="847"/>
      <c r="DP119" s="848"/>
      <c r="DQ119" s="849" t="s">
        <v>415</v>
      </c>
      <c r="DR119" s="847"/>
      <c r="DS119" s="847"/>
      <c r="DT119" s="847"/>
      <c r="DU119" s="848"/>
      <c r="DV119" s="935" t="s">
        <v>415</v>
      </c>
      <c r="DW119" s="936"/>
      <c r="DX119" s="936"/>
      <c r="DY119" s="936"/>
      <c r="DZ119" s="937"/>
    </row>
    <row r="120" spans="1:130" s="245"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136</v>
      </c>
      <c r="AB120" s="864"/>
      <c r="AC120" s="864"/>
      <c r="AD120" s="864"/>
      <c r="AE120" s="865"/>
      <c r="AF120" s="866" t="s">
        <v>136</v>
      </c>
      <c r="AG120" s="864"/>
      <c r="AH120" s="864"/>
      <c r="AI120" s="864"/>
      <c r="AJ120" s="865"/>
      <c r="AK120" s="866" t="s">
        <v>467</v>
      </c>
      <c r="AL120" s="864"/>
      <c r="AM120" s="864"/>
      <c r="AN120" s="864"/>
      <c r="AO120" s="865"/>
      <c r="AP120" s="911" t="s">
        <v>136</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2859265</v>
      </c>
      <c r="BR120" s="929"/>
      <c r="BS120" s="929"/>
      <c r="BT120" s="929"/>
      <c r="BU120" s="929"/>
      <c r="BV120" s="929">
        <v>2901070</v>
      </c>
      <c r="BW120" s="929"/>
      <c r="BX120" s="929"/>
      <c r="BY120" s="929"/>
      <c r="BZ120" s="929"/>
      <c r="CA120" s="929">
        <v>2648421</v>
      </c>
      <c r="CB120" s="929"/>
      <c r="CC120" s="929"/>
      <c r="CD120" s="929"/>
      <c r="CE120" s="929"/>
      <c r="CF120" s="953">
        <v>57.4</v>
      </c>
      <c r="CG120" s="954"/>
      <c r="CH120" s="954"/>
      <c r="CI120" s="954"/>
      <c r="CJ120" s="954"/>
      <c r="CK120" s="955" t="s">
        <v>470</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2629511</v>
      </c>
      <c r="DH120" s="929"/>
      <c r="DI120" s="929"/>
      <c r="DJ120" s="929"/>
      <c r="DK120" s="929"/>
      <c r="DL120" s="929">
        <v>2592628</v>
      </c>
      <c r="DM120" s="929"/>
      <c r="DN120" s="929"/>
      <c r="DO120" s="929"/>
      <c r="DP120" s="929"/>
      <c r="DQ120" s="929">
        <v>2583361</v>
      </c>
      <c r="DR120" s="929"/>
      <c r="DS120" s="929"/>
      <c r="DT120" s="929"/>
      <c r="DU120" s="929"/>
      <c r="DV120" s="930">
        <v>56</v>
      </c>
      <c r="DW120" s="930"/>
      <c r="DX120" s="930"/>
      <c r="DY120" s="930"/>
      <c r="DZ120" s="931"/>
    </row>
    <row r="121" spans="1:130" s="245"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24888</v>
      </c>
      <c r="AB121" s="864"/>
      <c r="AC121" s="864"/>
      <c r="AD121" s="864"/>
      <c r="AE121" s="865"/>
      <c r="AF121" s="866">
        <v>28910</v>
      </c>
      <c r="AG121" s="864"/>
      <c r="AH121" s="864"/>
      <c r="AI121" s="864"/>
      <c r="AJ121" s="865"/>
      <c r="AK121" s="866">
        <v>28128</v>
      </c>
      <c r="AL121" s="864"/>
      <c r="AM121" s="864"/>
      <c r="AN121" s="864"/>
      <c r="AO121" s="865"/>
      <c r="AP121" s="911">
        <v>0.6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39</v>
      </c>
      <c r="BR121" s="901"/>
      <c r="BS121" s="901"/>
      <c r="BT121" s="901"/>
      <c r="BU121" s="901"/>
      <c r="BV121" s="901" t="s">
        <v>415</v>
      </c>
      <c r="BW121" s="901"/>
      <c r="BX121" s="901"/>
      <c r="BY121" s="901"/>
      <c r="BZ121" s="901"/>
      <c r="CA121" s="901" t="s">
        <v>136</v>
      </c>
      <c r="CB121" s="901"/>
      <c r="CC121" s="901"/>
      <c r="CD121" s="901"/>
      <c r="CE121" s="901"/>
      <c r="CF121" s="962" t="s">
        <v>136</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2097417</v>
      </c>
      <c r="DH121" s="901"/>
      <c r="DI121" s="901"/>
      <c r="DJ121" s="901"/>
      <c r="DK121" s="901"/>
      <c r="DL121" s="901">
        <v>2066079</v>
      </c>
      <c r="DM121" s="901"/>
      <c r="DN121" s="901"/>
      <c r="DO121" s="901"/>
      <c r="DP121" s="901"/>
      <c r="DQ121" s="901">
        <v>1973535</v>
      </c>
      <c r="DR121" s="901"/>
      <c r="DS121" s="901"/>
      <c r="DT121" s="901"/>
      <c r="DU121" s="901"/>
      <c r="DV121" s="878">
        <v>42.8</v>
      </c>
      <c r="DW121" s="878"/>
      <c r="DX121" s="878"/>
      <c r="DY121" s="878"/>
      <c r="DZ121" s="879"/>
    </row>
    <row r="122" spans="1:130" s="245"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136</v>
      </c>
      <c r="AB122" s="864"/>
      <c r="AC122" s="864"/>
      <c r="AD122" s="864"/>
      <c r="AE122" s="865"/>
      <c r="AF122" s="866" t="s">
        <v>136</v>
      </c>
      <c r="AG122" s="864"/>
      <c r="AH122" s="864"/>
      <c r="AI122" s="864"/>
      <c r="AJ122" s="865"/>
      <c r="AK122" s="866" t="s">
        <v>136</v>
      </c>
      <c r="AL122" s="864"/>
      <c r="AM122" s="864"/>
      <c r="AN122" s="864"/>
      <c r="AO122" s="865"/>
      <c r="AP122" s="911" t="s">
        <v>415</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8012739</v>
      </c>
      <c r="BR122" s="932"/>
      <c r="BS122" s="932"/>
      <c r="BT122" s="932"/>
      <c r="BU122" s="932"/>
      <c r="BV122" s="932">
        <v>7855795</v>
      </c>
      <c r="BW122" s="932"/>
      <c r="BX122" s="932"/>
      <c r="BY122" s="932"/>
      <c r="BZ122" s="932"/>
      <c r="CA122" s="932">
        <v>7648629</v>
      </c>
      <c r="CB122" s="932"/>
      <c r="CC122" s="932"/>
      <c r="CD122" s="932"/>
      <c r="CE122" s="932"/>
      <c r="CF122" s="933">
        <v>165.8</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2662</v>
      </c>
      <c r="DH122" s="901"/>
      <c r="DI122" s="901"/>
      <c r="DJ122" s="901"/>
      <c r="DK122" s="901"/>
      <c r="DL122" s="901">
        <v>2605</v>
      </c>
      <c r="DM122" s="901"/>
      <c r="DN122" s="901"/>
      <c r="DO122" s="901"/>
      <c r="DP122" s="901"/>
      <c r="DQ122" s="901">
        <v>2532</v>
      </c>
      <c r="DR122" s="901"/>
      <c r="DS122" s="901"/>
      <c r="DT122" s="901"/>
      <c r="DU122" s="901"/>
      <c r="DV122" s="878">
        <v>0.1</v>
      </c>
      <c r="DW122" s="878"/>
      <c r="DX122" s="878"/>
      <c r="DY122" s="878"/>
      <c r="DZ122" s="879"/>
    </row>
    <row r="123" spans="1:130" s="245"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136</v>
      </c>
      <c r="AB123" s="864"/>
      <c r="AC123" s="864"/>
      <c r="AD123" s="864"/>
      <c r="AE123" s="865"/>
      <c r="AF123" s="866" t="s">
        <v>136</v>
      </c>
      <c r="AG123" s="864"/>
      <c r="AH123" s="864"/>
      <c r="AI123" s="864"/>
      <c r="AJ123" s="865"/>
      <c r="AK123" s="866" t="s">
        <v>136</v>
      </c>
      <c r="AL123" s="864"/>
      <c r="AM123" s="864"/>
      <c r="AN123" s="864"/>
      <c r="AO123" s="865"/>
      <c r="AP123" s="911" t="s">
        <v>415</v>
      </c>
      <c r="AQ123" s="912"/>
      <c r="AR123" s="912"/>
      <c r="AS123" s="912"/>
      <c r="AT123" s="913"/>
      <c r="AU123" s="976"/>
      <c r="AV123" s="977"/>
      <c r="AW123" s="977"/>
      <c r="AX123" s="977"/>
      <c r="AY123" s="977"/>
      <c r="AZ123" s="276" t="s">
        <v>188</v>
      </c>
      <c r="BA123" s="276"/>
      <c r="BB123" s="276"/>
      <c r="BC123" s="276"/>
      <c r="BD123" s="276"/>
      <c r="BE123" s="276"/>
      <c r="BF123" s="276"/>
      <c r="BG123" s="276"/>
      <c r="BH123" s="276"/>
      <c r="BI123" s="276"/>
      <c r="BJ123" s="276"/>
      <c r="BK123" s="276"/>
      <c r="BL123" s="276"/>
      <c r="BM123" s="276"/>
      <c r="BN123" s="276"/>
      <c r="BO123" s="964" t="s">
        <v>474</v>
      </c>
      <c r="BP123" s="965"/>
      <c r="BQ123" s="919">
        <v>10872043</v>
      </c>
      <c r="BR123" s="920"/>
      <c r="BS123" s="920"/>
      <c r="BT123" s="920"/>
      <c r="BU123" s="920"/>
      <c r="BV123" s="920">
        <v>10756865</v>
      </c>
      <c r="BW123" s="920"/>
      <c r="BX123" s="920"/>
      <c r="BY123" s="920"/>
      <c r="BZ123" s="920"/>
      <c r="CA123" s="920">
        <v>10297050</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136</v>
      </c>
      <c r="DH123" s="864"/>
      <c r="DI123" s="864"/>
      <c r="DJ123" s="864"/>
      <c r="DK123" s="865"/>
      <c r="DL123" s="866" t="s">
        <v>415</v>
      </c>
      <c r="DM123" s="864"/>
      <c r="DN123" s="864"/>
      <c r="DO123" s="864"/>
      <c r="DP123" s="865"/>
      <c r="DQ123" s="866" t="s">
        <v>136</v>
      </c>
      <c r="DR123" s="864"/>
      <c r="DS123" s="864"/>
      <c r="DT123" s="864"/>
      <c r="DU123" s="865"/>
      <c r="DV123" s="911" t="s">
        <v>136</v>
      </c>
      <c r="DW123" s="912"/>
      <c r="DX123" s="912"/>
      <c r="DY123" s="912"/>
      <c r="DZ123" s="913"/>
    </row>
    <row r="124" spans="1:130" s="245"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136</v>
      </c>
      <c r="AB124" s="864"/>
      <c r="AC124" s="864"/>
      <c r="AD124" s="864"/>
      <c r="AE124" s="865"/>
      <c r="AF124" s="866" t="s">
        <v>136</v>
      </c>
      <c r="AG124" s="864"/>
      <c r="AH124" s="864"/>
      <c r="AI124" s="864"/>
      <c r="AJ124" s="865"/>
      <c r="AK124" s="866" t="s">
        <v>136</v>
      </c>
      <c r="AL124" s="864"/>
      <c r="AM124" s="864"/>
      <c r="AN124" s="864"/>
      <c r="AO124" s="865"/>
      <c r="AP124" s="911" t="s">
        <v>136</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66.599999999999994</v>
      </c>
      <c r="BR124" s="918"/>
      <c r="BS124" s="918"/>
      <c r="BT124" s="918"/>
      <c r="BU124" s="918"/>
      <c r="BV124" s="918">
        <v>63</v>
      </c>
      <c r="BW124" s="918"/>
      <c r="BX124" s="918"/>
      <c r="BY124" s="918"/>
      <c r="BZ124" s="918"/>
      <c r="CA124" s="918">
        <v>69.900000000000006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301999</v>
      </c>
      <c r="DH124" s="847"/>
      <c r="DI124" s="847"/>
      <c r="DJ124" s="847"/>
      <c r="DK124" s="848"/>
      <c r="DL124" s="849">
        <v>16892</v>
      </c>
      <c r="DM124" s="847"/>
      <c r="DN124" s="847"/>
      <c r="DO124" s="847"/>
      <c r="DP124" s="848"/>
      <c r="DQ124" s="849" t="s">
        <v>136</v>
      </c>
      <c r="DR124" s="847"/>
      <c r="DS124" s="847"/>
      <c r="DT124" s="847"/>
      <c r="DU124" s="848"/>
      <c r="DV124" s="935" t="s">
        <v>136</v>
      </c>
      <c r="DW124" s="936"/>
      <c r="DX124" s="936"/>
      <c r="DY124" s="936"/>
      <c r="DZ124" s="937"/>
    </row>
    <row r="125" spans="1:130" s="245"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136</v>
      </c>
      <c r="AB125" s="864"/>
      <c r="AC125" s="864"/>
      <c r="AD125" s="864"/>
      <c r="AE125" s="865"/>
      <c r="AF125" s="866" t="s">
        <v>136</v>
      </c>
      <c r="AG125" s="864"/>
      <c r="AH125" s="864"/>
      <c r="AI125" s="864"/>
      <c r="AJ125" s="865"/>
      <c r="AK125" s="866" t="s">
        <v>136</v>
      </c>
      <c r="AL125" s="864"/>
      <c r="AM125" s="864"/>
      <c r="AN125" s="864"/>
      <c r="AO125" s="865"/>
      <c r="AP125" s="911" t="s">
        <v>136</v>
      </c>
      <c r="AQ125" s="912"/>
      <c r="AR125" s="912"/>
      <c r="AS125" s="912"/>
      <c r="AT125" s="91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136</v>
      </c>
      <c r="DH125" s="929"/>
      <c r="DI125" s="929"/>
      <c r="DJ125" s="929"/>
      <c r="DK125" s="929"/>
      <c r="DL125" s="929" t="s">
        <v>136</v>
      </c>
      <c r="DM125" s="929"/>
      <c r="DN125" s="929"/>
      <c r="DO125" s="929"/>
      <c r="DP125" s="929"/>
      <c r="DQ125" s="929" t="s">
        <v>467</v>
      </c>
      <c r="DR125" s="929"/>
      <c r="DS125" s="929"/>
      <c r="DT125" s="929"/>
      <c r="DU125" s="929"/>
      <c r="DV125" s="930" t="s">
        <v>136</v>
      </c>
      <c r="DW125" s="930"/>
      <c r="DX125" s="930"/>
      <c r="DY125" s="930"/>
      <c r="DZ125" s="931"/>
    </row>
    <row r="126" spans="1:130" s="245"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136</v>
      </c>
      <c r="AB126" s="864"/>
      <c r="AC126" s="864"/>
      <c r="AD126" s="864"/>
      <c r="AE126" s="865"/>
      <c r="AF126" s="866" t="s">
        <v>136</v>
      </c>
      <c r="AG126" s="864"/>
      <c r="AH126" s="864"/>
      <c r="AI126" s="864"/>
      <c r="AJ126" s="865"/>
      <c r="AK126" s="866" t="s">
        <v>136</v>
      </c>
      <c r="AL126" s="864"/>
      <c r="AM126" s="864"/>
      <c r="AN126" s="864"/>
      <c r="AO126" s="865"/>
      <c r="AP126" s="911" t="s">
        <v>136</v>
      </c>
      <c r="AQ126" s="912"/>
      <c r="AR126" s="912"/>
      <c r="AS126" s="912"/>
      <c r="AT126" s="91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136</v>
      </c>
      <c r="DH126" s="901"/>
      <c r="DI126" s="901"/>
      <c r="DJ126" s="901"/>
      <c r="DK126" s="901"/>
      <c r="DL126" s="901" t="s">
        <v>136</v>
      </c>
      <c r="DM126" s="901"/>
      <c r="DN126" s="901"/>
      <c r="DO126" s="901"/>
      <c r="DP126" s="901"/>
      <c r="DQ126" s="901" t="s">
        <v>136</v>
      </c>
      <c r="DR126" s="901"/>
      <c r="DS126" s="901"/>
      <c r="DT126" s="901"/>
      <c r="DU126" s="901"/>
      <c r="DV126" s="878" t="s">
        <v>136</v>
      </c>
      <c r="DW126" s="878"/>
      <c r="DX126" s="878"/>
      <c r="DY126" s="878"/>
      <c r="DZ126" s="879"/>
    </row>
    <row r="127" spans="1:130" s="245"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136</v>
      </c>
      <c r="AB127" s="864"/>
      <c r="AC127" s="864"/>
      <c r="AD127" s="864"/>
      <c r="AE127" s="865"/>
      <c r="AF127" s="866" t="s">
        <v>136</v>
      </c>
      <c r="AG127" s="864"/>
      <c r="AH127" s="864"/>
      <c r="AI127" s="864"/>
      <c r="AJ127" s="865"/>
      <c r="AK127" s="866" t="s">
        <v>467</v>
      </c>
      <c r="AL127" s="864"/>
      <c r="AM127" s="864"/>
      <c r="AN127" s="864"/>
      <c r="AO127" s="865"/>
      <c r="AP127" s="911" t="s">
        <v>136</v>
      </c>
      <c r="AQ127" s="912"/>
      <c r="AR127" s="912"/>
      <c r="AS127" s="912"/>
      <c r="AT127" s="913"/>
      <c r="AU127" s="281"/>
      <c r="AV127" s="281"/>
      <c r="AW127" s="281"/>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1"/>
      <c r="CB127" s="281"/>
      <c r="CC127" s="281"/>
      <c r="CD127" s="282"/>
      <c r="CE127" s="282"/>
      <c r="CF127" s="282"/>
      <c r="CG127" s="279"/>
      <c r="CH127" s="279"/>
      <c r="CI127" s="279"/>
      <c r="CJ127" s="280"/>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415</v>
      </c>
      <c r="DH127" s="901"/>
      <c r="DI127" s="901"/>
      <c r="DJ127" s="901"/>
      <c r="DK127" s="901"/>
      <c r="DL127" s="901" t="s">
        <v>136</v>
      </c>
      <c r="DM127" s="901"/>
      <c r="DN127" s="901"/>
      <c r="DO127" s="901"/>
      <c r="DP127" s="901"/>
      <c r="DQ127" s="901" t="s">
        <v>136</v>
      </c>
      <c r="DR127" s="901"/>
      <c r="DS127" s="901"/>
      <c r="DT127" s="901"/>
      <c r="DU127" s="901"/>
      <c r="DV127" s="878" t="s">
        <v>136</v>
      </c>
      <c r="DW127" s="878"/>
      <c r="DX127" s="878"/>
      <c r="DY127" s="878"/>
      <c r="DZ127" s="879"/>
    </row>
    <row r="128" spans="1:130" s="245"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t="s">
        <v>136</v>
      </c>
      <c r="AB128" s="885"/>
      <c r="AC128" s="885"/>
      <c r="AD128" s="885"/>
      <c r="AE128" s="886"/>
      <c r="AF128" s="887" t="s">
        <v>136</v>
      </c>
      <c r="AG128" s="885"/>
      <c r="AH128" s="885"/>
      <c r="AI128" s="885"/>
      <c r="AJ128" s="886"/>
      <c r="AK128" s="887" t="s">
        <v>136</v>
      </c>
      <c r="AL128" s="885"/>
      <c r="AM128" s="885"/>
      <c r="AN128" s="885"/>
      <c r="AO128" s="886"/>
      <c r="AP128" s="888"/>
      <c r="AQ128" s="889"/>
      <c r="AR128" s="889"/>
      <c r="AS128" s="889"/>
      <c r="AT128" s="890"/>
      <c r="AU128" s="281"/>
      <c r="AV128" s="281"/>
      <c r="AW128" s="281"/>
      <c r="AX128" s="891" t="s">
        <v>488</v>
      </c>
      <c r="AY128" s="892"/>
      <c r="AZ128" s="892"/>
      <c r="BA128" s="892"/>
      <c r="BB128" s="892"/>
      <c r="BC128" s="892"/>
      <c r="BD128" s="892"/>
      <c r="BE128" s="893"/>
      <c r="BF128" s="870" t="s">
        <v>136</v>
      </c>
      <c r="BG128" s="871"/>
      <c r="BH128" s="871"/>
      <c r="BI128" s="871"/>
      <c r="BJ128" s="871"/>
      <c r="BK128" s="871"/>
      <c r="BL128" s="894"/>
      <c r="BM128" s="870">
        <v>14.86</v>
      </c>
      <c r="BN128" s="871"/>
      <c r="BO128" s="871"/>
      <c r="BP128" s="871"/>
      <c r="BQ128" s="871"/>
      <c r="BR128" s="871"/>
      <c r="BS128" s="894"/>
      <c r="BT128" s="870">
        <v>20</v>
      </c>
      <c r="BU128" s="871"/>
      <c r="BV128" s="871"/>
      <c r="BW128" s="871"/>
      <c r="BX128" s="871"/>
      <c r="BY128" s="871"/>
      <c r="BZ128" s="872"/>
      <c r="CA128" s="282"/>
      <c r="CB128" s="282"/>
      <c r="CC128" s="282"/>
      <c r="CD128" s="282"/>
      <c r="CE128" s="282"/>
      <c r="CF128" s="282"/>
      <c r="CG128" s="279"/>
      <c r="CH128" s="279"/>
      <c r="CI128" s="279"/>
      <c r="CJ128" s="280"/>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136</v>
      </c>
      <c r="DH128" s="875"/>
      <c r="DI128" s="875"/>
      <c r="DJ128" s="875"/>
      <c r="DK128" s="875"/>
      <c r="DL128" s="875" t="s">
        <v>415</v>
      </c>
      <c r="DM128" s="875"/>
      <c r="DN128" s="875"/>
      <c r="DO128" s="875"/>
      <c r="DP128" s="875"/>
      <c r="DQ128" s="875" t="s">
        <v>467</v>
      </c>
      <c r="DR128" s="875"/>
      <c r="DS128" s="875"/>
      <c r="DT128" s="875"/>
      <c r="DU128" s="875"/>
      <c r="DV128" s="876" t="s">
        <v>136</v>
      </c>
      <c r="DW128" s="876"/>
      <c r="DX128" s="876"/>
      <c r="DY128" s="876"/>
      <c r="DZ128" s="877"/>
    </row>
    <row r="129" spans="1:131" s="245"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5142809</v>
      </c>
      <c r="AB129" s="864"/>
      <c r="AC129" s="864"/>
      <c r="AD129" s="864"/>
      <c r="AE129" s="865"/>
      <c r="AF129" s="866">
        <v>5228453</v>
      </c>
      <c r="AG129" s="864"/>
      <c r="AH129" s="864"/>
      <c r="AI129" s="864"/>
      <c r="AJ129" s="865"/>
      <c r="AK129" s="866">
        <v>5215952</v>
      </c>
      <c r="AL129" s="864"/>
      <c r="AM129" s="864"/>
      <c r="AN129" s="864"/>
      <c r="AO129" s="865"/>
      <c r="AP129" s="867"/>
      <c r="AQ129" s="868"/>
      <c r="AR129" s="868"/>
      <c r="AS129" s="868"/>
      <c r="AT129" s="869"/>
      <c r="AU129" s="283"/>
      <c r="AV129" s="283"/>
      <c r="AW129" s="283"/>
      <c r="AX129" s="833" t="s">
        <v>491</v>
      </c>
      <c r="AY129" s="834"/>
      <c r="AZ129" s="834"/>
      <c r="BA129" s="834"/>
      <c r="BB129" s="834"/>
      <c r="BC129" s="834"/>
      <c r="BD129" s="834"/>
      <c r="BE129" s="835"/>
      <c r="BF129" s="853" t="s">
        <v>415</v>
      </c>
      <c r="BG129" s="854"/>
      <c r="BH129" s="854"/>
      <c r="BI129" s="854"/>
      <c r="BJ129" s="854"/>
      <c r="BK129" s="854"/>
      <c r="BL129" s="855"/>
      <c r="BM129" s="853">
        <v>19.86</v>
      </c>
      <c r="BN129" s="854"/>
      <c r="BO129" s="854"/>
      <c r="BP129" s="854"/>
      <c r="BQ129" s="854"/>
      <c r="BR129" s="854"/>
      <c r="BS129" s="855"/>
      <c r="BT129" s="853">
        <v>30</v>
      </c>
      <c r="BU129" s="856"/>
      <c r="BV129" s="856"/>
      <c r="BW129" s="856"/>
      <c r="BX129" s="856"/>
      <c r="BY129" s="856"/>
      <c r="BZ129" s="85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584316</v>
      </c>
      <c r="AB130" s="864"/>
      <c r="AC130" s="864"/>
      <c r="AD130" s="864"/>
      <c r="AE130" s="865"/>
      <c r="AF130" s="866">
        <v>601097</v>
      </c>
      <c r="AG130" s="864"/>
      <c r="AH130" s="864"/>
      <c r="AI130" s="864"/>
      <c r="AJ130" s="865"/>
      <c r="AK130" s="866">
        <v>602376</v>
      </c>
      <c r="AL130" s="864"/>
      <c r="AM130" s="864"/>
      <c r="AN130" s="864"/>
      <c r="AO130" s="865"/>
      <c r="AP130" s="867"/>
      <c r="AQ130" s="868"/>
      <c r="AR130" s="868"/>
      <c r="AS130" s="868"/>
      <c r="AT130" s="869"/>
      <c r="AU130" s="283"/>
      <c r="AV130" s="283"/>
      <c r="AW130" s="283"/>
      <c r="AX130" s="833" t="s">
        <v>494</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4558493</v>
      </c>
      <c r="AB131" s="847"/>
      <c r="AC131" s="847"/>
      <c r="AD131" s="847"/>
      <c r="AE131" s="848"/>
      <c r="AF131" s="849">
        <v>4627356</v>
      </c>
      <c r="AG131" s="847"/>
      <c r="AH131" s="847"/>
      <c r="AI131" s="847"/>
      <c r="AJ131" s="848"/>
      <c r="AK131" s="849">
        <v>4613576</v>
      </c>
      <c r="AL131" s="847"/>
      <c r="AM131" s="847"/>
      <c r="AN131" s="847"/>
      <c r="AO131" s="848"/>
      <c r="AP131" s="850"/>
      <c r="AQ131" s="851"/>
      <c r="AR131" s="851"/>
      <c r="AS131" s="851"/>
      <c r="AT131" s="852"/>
      <c r="AU131" s="283"/>
      <c r="AV131" s="283"/>
      <c r="AW131" s="283"/>
      <c r="AX131" s="811" t="s">
        <v>496</v>
      </c>
      <c r="AY131" s="812"/>
      <c r="AZ131" s="812"/>
      <c r="BA131" s="812"/>
      <c r="BB131" s="812"/>
      <c r="BC131" s="812"/>
      <c r="BD131" s="812"/>
      <c r="BE131" s="813"/>
      <c r="BF131" s="814">
        <v>69.900000000000006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6.9457823010000004</v>
      </c>
      <c r="AB132" s="827"/>
      <c r="AC132" s="827"/>
      <c r="AD132" s="827"/>
      <c r="AE132" s="828"/>
      <c r="AF132" s="829">
        <v>7.0197538289999999</v>
      </c>
      <c r="AG132" s="827"/>
      <c r="AH132" s="827"/>
      <c r="AI132" s="827"/>
      <c r="AJ132" s="828"/>
      <c r="AK132" s="829">
        <v>7.207727802</v>
      </c>
      <c r="AL132" s="827"/>
      <c r="AM132" s="827"/>
      <c r="AN132" s="827"/>
      <c r="AO132" s="828"/>
      <c r="AP132" s="830"/>
      <c r="AQ132" s="831"/>
      <c r="AR132" s="831"/>
      <c r="AS132" s="831"/>
      <c r="AT132" s="83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7.1</v>
      </c>
      <c r="AB133" s="806"/>
      <c r="AC133" s="806"/>
      <c r="AD133" s="806"/>
      <c r="AE133" s="807"/>
      <c r="AF133" s="805">
        <v>6.8</v>
      </c>
      <c r="AG133" s="806"/>
      <c r="AH133" s="806"/>
      <c r="AI133" s="806"/>
      <c r="AJ133" s="807"/>
      <c r="AK133" s="805">
        <v>7</v>
      </c>
      <c r="AL133" s="806"/>
      <c r="AM133" s="806"/>
      <c r="AN133" s="806"/>
      <c r="AO133" s="807"/>
      <c r="AP133" s="808"/>
      <c r="AQ133" s="809"/>
      <c r="AR133" s="809"/>
      <c r="AS133" s="809"/>
      <c r="AT133" s="81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iB5aKojE2iLONR6fdXXq8uNNLNdVC6YlfzIe1DMzN1oSmF6QW4eNcu6/Q7j3Bm7Qa1dMrQ+8ao1l09b9xK0ppA==" saltValue="zplgRXNFDycfdgFmtL+Jsg==" spinCount="100000" sheet="1" objects="1" scenarios="1" formatRows="0"/>
  <mergeCells count="2033">
    <mergeCell ref="B75:P75"/>
    <mergeCell ref="B76:P76"/>
    <mergeCell ref="B78:P78"/>
    <mergeCell ref="B77:P77"/>
    <mergeCell ref="B79:P79"/>
    <mergeCell ref="B80:P80"/>
    <mergeCell ref="B81:P81"/>
    <mergeCell ref="DQ7:DU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V73:Z73"/>
    <mergeCell ref="AA73:AE73"/>
    <mergeCell ref="AF73:AJ73"/>
    <mergeCell ref="AK73:AO73"/>
    <mergeCell ref="B69:P69"/>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AZ75:BD75"/>
    <mergeCell ref="CR74:CV74"/>
    <mergeCell ref="CW74:DA74"/>
    <mergeCell ref="DB74:DF74"/>
    <mergeCell ref="DV74:DZ74"/>
    <mergeCell ref="B70:P70"/>
    <mergeCell ref="B73:P73"/>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AP73:AT73"/>
    <mergeCell ref="AU73:AY73"/>
    <mergeCell ref="AZ73:BD73"/>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7:DZ77"/>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DV78:DZ78"/>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Q81:U81"/>
    <mergeCell ref="V81:Z81"/>
    <mergeCell ref="AA81:AE81"/>
    <mergeCell ref="AF81:AJ81"/>
    <mergeCell ref="AK81:AO81"/>
    <mergeCell ref="AP81:AT81"/>
    <mergeCell ref="AU81:AY81"/>
    <mergeCell ref="AZ81:BD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500</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fjceNnzQnlrQlmsn6Y1RWx6IsOh5/gtaW+R6H5kbkSAn+9s3Qj02ge83XMeTo8Ji25PlF6OJn8MaRIUe/o0E0w==" saltValue="njQkdSgF8W0q6ZbPcyiI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d9SjNm/aq1F/QxMMKnXu3ZKKqvFSMEsvUDqD1kHrLYsoGGLTKCuh8rbIVFQTfSUlTTWfqwEbMHvjHcC5ssDw==" saltValue="9gdP/8Zzj81LEPsA8++8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502</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8" t="s">
        <v>503</v>
      </c>
      <c r="AP7" s="302"/>
      <c r="AQ7" s="303" t="s">
        <v>504</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9"/>
      <c r="AP8" s="308" t="s">
        <v>505</v>
      </c>
      <c r="AQ8" s="309" t="s">
        <v>506</v>
      </c>
      <c r="AR8" s="310" t="s">
        <v>507</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2" t="s">
        <v>508</v>
      </c>
      <c r="AL9" s="1233"/>
      <c r="AM9" s="1233"/>
      <c r="AN9" s="1234"/>
      <c r="AO9" s="311">
        <v>1373608</v>
      </c>
      <c r="AP9" s="311">
        <v>62208</v>
      </c>
      <c r="AQ9" s="312">
        <v>99818</v>
      </c>
      <c r="AR9" s="313">
        <v>-37.700000000000003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2" t="s">
        <v>509</v>
      </c>
      <c r="AL10" s="1233"/>
      <c r="AM10" s="1233"/>
      <c r="AN10" s="1234"/>
      <c r="AO10" s="314">
        <v>66969</v>
      </c>
      <c r="AP10" s="314">
        <v>3033</v>
      </c>
      <c r="AQ10" s="315">
        <v>7403</v>
      </c>
      <c r="AR10" s="316">
        <v>-59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2" t="s">
        <v>510</v>
      </c>
      <c r="AL11" s="1233"/>
      <c r="AM11" s="1233"/>
      <c r="AN11" s="1234"/>
      <c r="AO11" s="314">
        <v>278842</v>
      </c>
      <c r="AP11" s="314">
        <v>12628</v>
      </c>
      <c r="AQ11" s="315">
        <v>10348</v>
      </c>
      <c r="AR11" s="316">
        <v>22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2" t="s">
        <v>511</v>
      </c>
      <c r="AL12" s="1233"/>
      <c r="AM12" s="1233"/>
      <c r="AN12" s="1234"/>
      <c r="AO12" s="314" t="s">
        <v>512</v>
      </c>
      <c r="AP12" s="314" t="s">
        <v>512</v>
      </c>
      <c r="AQ12" s="315">
        <v>3217</v>
      </c>
      <c r="AR12" s="316" t="s">
        <v>512</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2" t="s">
        <v>513</v>
      </c>
      <c r="AL13" s="1233"/>
      <c r="AM13" s="1233"/>
      <c r="AN13" s="1234"/>
      <c r="AO13" s="314" t="s">
        <v>512</v>
      </c>
      <c r="AP13" s="314" t="s">
        <v>512</v>
      </c>
      <c r="AQ13" s="315" t="s">
        <v>512</v>
      </c>
      <c r="AR13" s="316" t="s">
        <v>512</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2" t="s">
        <v>514</v>
      </c>
      <c r="AL14" s="1233"/>
      <c r="AM14" s="1233"/>
      <c r="AN14" s="1234"/>
      <c r="AO14" s="314">
        <v>90483</v>
      </c>
      <c r="AP14" s="314">
        <v>4098</v>
      </c>
      <c r="AQ14" s="315">
        <v>4839</v>
      </c>
      <c r="AR14" s="316">
        <v>-15.3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2" t="s">
        <v>515</v>
      </c>
      <c r="AL15" s="1233"/>
      <c r="AM15" s="1233"/>
      <c r="AN15" s="1234"/>
      <c r="AO15" s="314">
        <v>14515</v>
      </c>
      <c r="AP15" s="314">
        <v>657</v>
      </c>
      <c r="AQ15" s="315">
        <v>2005</v>
      </c>
      <c r="AR15" s="316">
        <v>-67.2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5" t="s">
        <v>516</v>
      </c>
      <c r="AL16" s="1236"/>
      <c r="AM16" s="1236"/>
      <c r="AN16" s="1237"/>
      <c r="AO16" s="314">
        <v>-118488</v>
      </c>
      <c r="AP16" s="314">
        <v>-5366</v>
      </c>
      <c r="AQ16" s="315">
        <v>-9789</v>
      </c>
      <c r="AR16" s="316">
        <v>-45.2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5" t="s">
        <v>188</v>
      </c>
      <c r="AL17" s="1236"/>
      <c r="AM17" s="1236"/>
      <c r="AN17" s="1237"/>
      <c r="AO17" s="314">
        <v>1705929</v>
      </c>
      <c r="AP17" s="314">
        <v>77258</v>
      </c>
      <c r="AQ17" s="315">
        <v>117842</v>
      </c>
      <c r="AR17" s="316">
        <v>-34.4</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517</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518</v>
      </c>
      <c r="AP20" s="322" t="s">
        <v>519</v>
      </c>
      <c r="AQ20" s="323" t="s">
        <v>520</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9" t="s">
        <v>521</v>
      </c>
      <c r="AL21" s="1230"/>
      <c r="AM21" s="1230"/>
      <c r="AN21" s="1231"/>
      <c r="AO21" s="326">
        <v>7.16</v>
      </c>
      <c r="AP21" s="327">
        <v>11.29</v>
      </c>
      <c r="AQ21" s="328">
        <v>-4.13</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9" t="s">
        <v>522</v>
      </c>
      <c r="AL22" s="1230"/>
      <c r="AM22" s="1230"/>
      <c r="AN22" s="1231"/>
      <c r="AO22" s="331">
        <v>99.6</v>
      </c>
      <c r="AP22" s="332">
        <v>95.7</v>
      </c>
      <c r="AQ22" s="333">
        <v>3.9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525</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8" t="s">
        <v>503</v>
      </c>
      <c r="AP30" s="302"/>
      <c r="AQ30" s="303" t="s">
        <v>504</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9"/>
      <c r="AP31" s="308" t="s">
        <v>505</v>
      </c>
      <c r="AQ31" s="309" t="s">
        <v>506</v>
      </c>
      <c r="AR31" s="310" t="s">
        <v>507</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0" t="s">
        <v>526</v>
      </c>
      <c r="AL32" s="1221"/>
      <c r="AM32" s="1221"/>
      <c r="AN32" s="1222"/>
      <c r="AO32" s="341">
        <v>572923</v>
      </c>
      <c r="AP32" s="341">
        <v>25946</v>
      </c>
      <c r="AQ32" s="342">
        <v>79208</v>
      </c>
      <c r="AR32" s="343">
        <v>-67.2</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0" t="s">
        <v>527</v>
      </c>
      <c r="AL33" s="1221"/>
      <c r="AM33" s="1221"/>
      <c r="AN33" s="1222"/>
      <c r="AO33" s="341" t="s">
        <v>512</v>
      </c>
      <c r="AP33" s="341" t="s">
        <v>512</v>
      </c>
      <c r="AQ33" s="342" t="s">
        <v>512</v>
      </c>
      <c r="AR33" s="343" t="s">
        <v>512</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0" t="s">
        <v>528</v>
      </c>
      <c r="AL34" s="1221"/>
      <c r="AM34" s="1221"/>
      <c r="AN34" s="1222"/>
      <c r="AO34" s="341" t="s">
        <v>512</v>
      </c>
      <c r="AP34" s="341" t="s">
        <v>512</v>
      </c>
      <c r="AQ34" s="342" t="s">
        <v>512</v>
      </c>
      <c r="AR34" s="343" t="s">
        <v>512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0" t="s">
        <v>529</v>
      </c>
      <c r="AL35" s="1221"/>
      <c r="AM35" s="1221"/>
      <c r="AN35" s="1222"/>
      <c r="AO35" s="341">
        <v>315928</v>
      </c>
      <c r="AP35" s="341">
        <v>14308</v>
      </c>
      <c r="AQ35" s="342">
        <v>22255</v>
      </c>
      <c r="AR35" s="343">
        <v>-35.700000000000003</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0" t="s">
        <v>530</v>
      </c>
      <c r="AL36" s="1221"/>
      <c r="AM36" s="1221"/>
      <c r="AN36" s="1222"/>
      <c r="AO36" s="341">
        <v>17873</v>
      </c>
      <c r="AP36" s="341">
        <v>809</v>
      </c>
      <c r="AQ36" s="342">
        <v>1397</v>
      </c>
      <c r="AR36" s="343">
        <v>-42.1</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0" t="s">
        <v>531</v>
      </c>
      <c r="AL37" s="1221"/>
      <c r="AM37" s="1221"/>
      <c r="AN37" s="1222"/>
      <c r="AO37" s="341">
        <v>28128</v>
      </c>
      <c r="AP37" s="341">
        <v>1274</v>
      </c>
      <c r="AQ37" s="342">
        <v>1223</v>
      </c>
      <c r="AR37" s="343">
        <v>4.2</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3" t="s">
        <v>532</v>
      </c>
      <c r="AL38" s="1224"/>
      <c r="AM38" s="1224"/>
      <c r="AN38" s="1225"/>
      <c r="AO38" s="344">
        <v>58</v>
      </c>
      <c r="AP38" s="344">
        <v>3</v>
      </c>
      <c r="AQ38" s="345">
        <v>7</v>
      </c>
      <c r="AR38" s="333">
        <v>-57.1</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3" t="s">
        <v>533</v>
      </c>
      <c r="AL39" s="1224"/>
      <c r="AM39" s="1224"/>
      <c r="AN39" s="1225"/>
      <c r="AO39" s="341" t="s">
        <v>512</v>
      </c>
      <c r="AP39" s="341" t="s">
        <v>512</v>
      </c>
      <c r="AQ39" s="342">
        <v>-3110</v>
      </c>
      <c r="AR39" s="343" t="s">
        <v>512</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0" t="s">
        <v>534</v>
      </c>
      <c r="AL40" s="1221"/>
      <c r="AM40" s="1221"/>
      <c r="AN40" s="1222"/>
      <c r="AO40" s="341">
        <v>-602376</v>
      </c>
      <c r="AP40" s="341">
        <v>-27280</v>
      </c>
      <c r="AQ40" s="342">
        <v>-72180</v>
      </c>
      <c r="AR40" s="343">
        <v>-62.2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6" t="s">
        <v>300</v>
      </c>
      <c r="AL41" s="1227"/>
      <c r="AM41" s="1227"/>
      <c r="AN41" s="1228"/>
      <c r="AO41" s="341">
        <v>332534</v>
      </c>
      <c r="AP41" s="341">
        <v>15060</v>
      </c>
      <c r="AQ41" s="342">
        <v>28799</v>
      </c>
      <c r="AR41" s="343">
        <v>-47.7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535</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537</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3" t="s">
        <v>503</v>
      </c>
      <c r="AN49" s="1215" t="s">
        <v>538</v>
      </c>
      <c r="AO49" s="1216"/>
      <c r="AP49" s="1216"/>
      <c r="AQ49" s="1216"/>
      <c r="AR49" s="121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4"/>
      <c r="AN50" s="357" t="s">
        <v>539</v>
      </c>
      <c r="AO50" s="358" t="s">
        <v>540</v>
      </c>
      <c r="AP50" s="359" t="s">
        <v>541</v>
      </c>
      <c r="AQ50" s="360" t="s">
        <v>542</v>
      </c>
      <c r="AR50" s="361" t="s">
        <v>543</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544</v>
      </c>
      <c r="AL51" s="354"/>
      <c r="AM51" s="362">
        <v>869566</v>
      </c>
      <c r="AN51" s="363">
        <v>37971</v>
      </c>
      <c r="AO51" s="364">
        <v>-44.7</v>
      </c>
      <c r="AP51" s="365">
        <v>87924</v>
      </c>
      <c r="AQ51" s="366">
        <v>11.9</v>
      </c>
      <c r="AR51" s="367">
        <v>-56.6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545</v>
      </c>
      <c r="AM52" s="370">
        <v>410979</v>
      </c>
      <c r="AN52" s="371">
        <v>17946</v>
      </c>
      <c r="AO52" s="372">
        <v>-5.3</v>
      </c>
      <c r="AP52" s="373">
        <v>43482</v>
      </c>
      <c r="AQ52" s="374">
        <v>6.5</v>
      </c>
      <c r="AR52" s="375">
        <v>-11.8</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546</v>
      </c>
      <c r="AL53" s="354"/>
      <c r="AM53" s="362">
        <v>1197994</v>
      </c>
      <c r="AN53" s="363">
        <v>52629</v>
      </c>
      <c r="AO53" s="364">
        <v>38.6</v>
      </c>
      <c r="AP53" s="365">
        <v>85078</v>
      </c>
      <c r="AQ53" s="366">
        <v>-3.2</v>
      </c>
      <c r="AR53" s="367">
        <v>41.8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545</v>
      </c>
      <c r="AM54" s="370">
        <v>676525</v>
      </c>
      <c r="AN54" s="371">
        <v>29720</v>
      </c>
      <c r="AO54" s="372">
        <v>65.599999999999994</v>
      </c>
      <c r="AP54" s="373">
        <v>45315</v>
      </c>
      <c r="AQ54" s="374">
        <v>4.2</v>
      </c>
      <c r="AR54" s="375">
        <v>61.4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547</v>
      </c>
      <c r="AL55" s="354"/>
      <c r="AM55" s="362">
        <v>579744</v>
      </c>
      <c r="AN55" s="363">
        <v>25515</v>
      </c>
      <c r="AO55" s="364">
        <v>-51.5</v>
      </c>
      <c r="AP55" s="365">
        <v>65052</v>
      </c>
      <c r="AQ55" s="366">
        <v>-23.5</v>
      </c>
      <c r="AR55" s="367">
        <v>-28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545</v>
      </c>
      <c r="AM56" s="370">
        <v>538672</v>
      </c>
      <c r="AN56" s="371">
        <v>23707</v>
      </c>
      <c r="AO56" s="372">
        <v>-20.2</v>
      </c>
      <c r="AP56" s="373">
        <v>37035</v>
      </c>
      <c r="AQ56" s="374">
        <v>-18.3</v>
      </c>
      <c r="AR56" s="375">
        <v>-1.9</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548</v>
      </c>
      <c r="AL57" s="354"/>
      <c r="AM57" s="362">
        <v>951588</v>
      </c>
      <c r="AN57" s="363">
        <v>42699</v>
      </c>
      <c r="AO57" s="364">
        <v>67.3</v>
      </c>
      <c r="AP57" s="365">
        <v>66364</v>
      </c>
      <c r="AQ57" s="366">
        <v>2</v>
      </c>
      <c r="AR57" s="367">
        <v>65.3</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545</v>
      </c>
      <c r="AM58" s="370">
        <v>595303</v>
      </c>
      <c r="AN58" s="371">
        <v>26712</v>
      </c>
      <c r="AO58" s="372">
        <v>12.7</v>
      </c>
      <c r="AP58" s="373">
        <v>24935</v>
      </c>
      <c r="AQ58" s="374">
        <v>-32.700000000000003</v>
      </c>
      <c r="AR58" s="375">
        <v>45.4</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549</v>
      </c>
      <c r="AL59" s="354"/>
      <c r="AM59" s="362">
        <v>930267</v>
      </c>
      <c r="AN59" s="363">
        <v>42130</v>
      </c>
      <c r="AO59" s="364">
        <v>-1.3</v>
      </c>
      <c r="AP59" s="365">
        <v>68548</v>
      </c>
      <c r="AQ59" s="366">
        <v>3.3</v>
      </c>
      <c r="AR59" s="367">
        <v>-4.5999999999999996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545</v>
      </c>
      <c r="AM60" s="370">
        <v>648506</v>
      </c>
      <c r="AN60" s="371">
        <v>29369</v>
      </c>
      <c r="AO60" s="372">
        <v>9.9</v>
      </c>
      <c r="AP60" s="373">
        <v>31673</v>
      </c>
      <c r="AQ60" s="374">
        <v>27</v>
      </c>
      <c r="AR60" s="375">
        <v>-17.100000000000001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550</v>
      </c>
      <c r="AL61" s="376"/>
      <c r="AM61" s="377">
        <v>905832</v>
      </c>
      <c r="AN61" s="378">
        <v>40189</v>
      </c>
      <c r="AO61" s="379">
        <v>1.7</v>
      </c>
      <c r="AP61" s="380">
        <v>74593</v>
      </c>
      <c r="AQ61" s="381">
        <v>-1.9</v>
      </c>
      <c r="AR61" s="367">
        <v>3.6</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545</v>
      </c>
      <c r="AM62" s="370">
        <v>573997</v>
      </c>
      <c r="AN62" s="371">
        <v>25491</v>
      </c>
      <c r="AO62" s="372">
        <v>12.5</v>
      </c>
      <c r="AP62" s="373">
        <v>36488</v>
      </c>
      <c r="AQ62" s="374">
        <v>-2.7</v>
      </c>
      <c r="AR62" s="375">
        <v>15.2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r1dhENDUlvbpJE/w2zKAs3QMFXR3Z47p/seaFJ/uINpOMN6Du9kH3OpPbd4Eij5a9z9Z2IF0VjOUQ1oWtbklvA==" saltValue="w+oinEEvQXmh86WnH2nQ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552</v>
      </c>
    </row>
    <row r="120" spans="125:125" ht="13.5" hidden="1" customHeight="1" x14ac:dyDescent="0.15"/>
    <row r="121" spans="125:125" ht="13.5" hidden="1" customHeight="1" x14ac:dyDescent="0.15">
      <c r="DU121" s="289"/>
    </row>
  </sheetData>
  <sheetProtection algorithmName="SHA-512" hashValue="bRR06xULz1uNLqaZmFR1G5yGLbaNYOMl67pPjFe2HpwfPVcEUOT++It0h/Znb0wJVgYwFfFBxpMz9ZoxTmLxWQ==" saltValue="vuR+hT41SMXInU0jSAPU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sheetData>
  <sheetProtection algorithmName="SHA-512" hashValue="++1LGvSOXK+lZDRGYO0FM7pVxq+yg5PFSK8v8sOT6rUBzIO7ylIdr6w0OWvJPaej+dtx9xcRJT8Kh5/wWhaURQ==" saltValue="olrNgL7KPUYPIwg6tTjZ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17.420000000000002</v>
      </c>
      <c r="G47" s="12">
        <v>17.71</v>
      </c>
      <c r="H47" s="12">
        <v>17.670000000000002</v>
      </c>
      <c r="I47" s="12">
        <v>17.38</v>
      </c>
      <c r="J47" s="13">
        <v>16.91</v>
      </c>
    </row>
    <row r="48" spans="2:10" ht="57.75" customHeight="1" x14ac:dyDescent="0.15">
      <c r="B48" s="14"/>
      <c r="C48" s="1240" t="s">
        <v>4</v>
      </c>
      <c r="D48" s="1240"/>
      <c r="E48" s="1241"/>
      <c r="F48" s="15">
        <v>10.43</v>
      </c>
      <c r="G48" s="16">
        <v>9.1199999999999992</v>
      </c>
      <c r="H48" s="16">
        <v>9.56</v>
      </c>
      <c r="I48" s="16">
        <v>8.5</v>
      </c>
      <c r="J48" s="17">
        <v>6.25</v>
      </c>
    </row>
    <row r="49" spans="2:10" ht="57.75" customHeight="1" thickBot="1" x14ac:dyDescent="0.2">
      <c r="B49" s="18"/>
      <c r="C49" s="1242" t="s">
        <v>5</v>
      </c>
      <c r="D49" s="1242"/>
      <c r="E49" s="1243"/>
      <c r="F49" s="19">
        <v>0.23</v>
      </c>
      <c r="G49" s="20" t="s">
        <v>559</v>
      </c>
      <c r="H49" s="20">
        <v>0.45</v>
      </c>
      <c r="I49" s="20" t="s">
        <v>560</v>
      </c>
      <c r="J49" s="21" t="s">
        <v>561</v>
      </c>
    </row>
    <row r="50" spans="2:10" ht="13.5" customHeight="1" x14ac:dyDescent="0.15"/>
  </sheetData>
  <sheetProtection algorithmName="SHA-512" hashValue="84oP7yPoUy6b6eFwzGJyDtLo789rxzFCJup8S6H9tluILcsJ+kbKXk5+YNPllLwYF0oZ0misQoZaVBj8JbBzEA==" saltValue="V5FWZQFoa2IHdfw4OwK+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八千代町</cp:lastModifiedBy>
  <cp:lastPrinted>2021-10-07T00:11:39Z</cp:lastPrinted>
  <dcterms:created xsi:type="dcterms:W3CDTF">2021-02-05T01:30:18Z</dcterms:created>
  <dcterms:modified xsi:type="dcterms:W3CDTF">2021-10-07T00:32:07Z</dcterms:modified>
  <cp:category/>
</cp:coreProperties>
</file>