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490" windowHeight="7230"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<sst xmlns="http://schemas.openxmlformats.org/spreadsheetml/2006/main" count="1157" uniqueCount="622">
  <si>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</si>
  <si>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</si>
  <si>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</si>
  <si>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</si>
  <si>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</si>
  <si>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</si>
  <si>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</si>
  <si>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</si>
  <si>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</si>
  <si>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</si>
  <si>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</si>
  <si>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</si>
  <si>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</si>
  <si>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</si>
  <si>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</si>
  <si>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</si>
  <si>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</si>
  <si>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</si>
  <si>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</si>
  <si>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</si>
  <si>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</si>
  <si>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</si>
  <si>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</si>
  <si>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</si>
  <si>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</si>
  <si>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</si>
  <si>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</si>
  <si>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</si>
  <si>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</si>
  <si>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</si>
  <si>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</si>
  <si>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</si>
  <si>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</si>
  <si>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</si>
  <si>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</si>
  <si>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</si>
  <si>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</si>
  <si>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</si>
  <si>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</si>
  <si>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</si>
  <si>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</si>
  <si>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</si>
  <si>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</si>
  <si>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</si>
  <si>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</si>
  <si>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</si>
  <si>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</si>
  <si>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</si>
  <si>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</si>
  <si>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</si>
  <si>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</si>
  <si>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</si>
  <si>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</si>
  <si>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</si>
  <si>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</si>
  <si>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</si>
  <si>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</si>
  <si>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</si>
  <si>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</si>
  <si>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</si>
  <si>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</si>
  <si>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</si>
  <si>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</si>
  <si>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</si>
  <si>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</si>
  <si>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</si>
  <si>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</si>
  <si>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</si>
  <si>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</si>
  <si>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</si>
  <si>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</si>
  <si>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</si>
  <si>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</si>
  <si>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</si>
  <si>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</si>
  <si>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</si>
  <si>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</si>
  <si>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</si>
  <si>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</si>
  <si>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</si>
  <si>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</si>
  <si>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</si>
  <si>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</si>
  <si>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</si>
  <si>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</si>
  <si>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</si>
  <si>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</si>
  <si>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</si>
  <si>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</si>
  <si>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</si>
  <si>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</si>
  <si>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</si>
  <si>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</si>
  <si>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</si>
  <si>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</si>
  <si>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</si>
  <si>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</si>
  <si>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</si>
  <si>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</si>
  <si>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</si>
  <si>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</si>
  <si>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</si>
  <si>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</si>
  <si>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</si>
  <si>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</si>
  <si>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</si>
  <si>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</si>
  <si>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</si>
  <si>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</si>
  <si>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</si>
  <si>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</si>
  <si>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</si>
  <si>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</si>
  <si>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</si>
  <si>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</si>
  <si>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</si>
  <si>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</si>
  <si>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</si>
  <si>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</si>
  <si>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</si>
  <si>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</si>
  <si>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</si>
  <si>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</si>
  <si>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</si>
  <si>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</si>
  <si>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</si>
  <si>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</si>
  <si>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</si>
  <si>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</si>
  <si>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</si>
  <si>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</si>
  <si>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</si>
  <si>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</si>
  <si>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</si>
  <si>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</si>
  <si>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</si>
  <si>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</si>
  <si>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</si>
  <si>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</si>
  <si>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</si>
  <si>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</si>
  <si>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</si>
  <si>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</si>
  <si>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</si>
  <si>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</si>
  <si>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</si>
  <si>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</si>
  <si>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</si>
  <si>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</si>
  <si>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</si>
  <si>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</si>
  <si>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</si>
  <si>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</si>
  <si>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</si>
  <si>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</si>
  <si>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</si>
  <si>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</si>
  <si>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</si>
  <si>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</si>
  <si>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</si>
  <si>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</si>
  <si>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</si>
  <si>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</si>
  <si>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</si>
  <si>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</si>
  <si>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</si>
  <si>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</si>
  <si>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</si>
  <si>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</si>
  <si>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</si>
  <si>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</si>
  <si>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</si>
  <si>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</si>
  <si>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</si>
  <si>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</si>
  <si>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</si>
  <si>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</si>
  <si>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</si>
  <si>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</si>
  <si>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</si>
  <si>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</si>
  <si>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</si>
  <si>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</si>
  <si>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</si>
  <si>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</si>
  <si>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</si>
  <si>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</si>
  <si>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</si>
  <si>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</si>
  <si>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</si>
  <si>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</si>
  <si>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</si>
  <si>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</si>
  <si>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</si>
  <si>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</si>
  <si>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</si>
  <si>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</si>
  <si>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</si>
  <si>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</si>
  <si>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</si>
  <si>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</si>
  <si>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</si>
  <si>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</si>
  <si>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</si>
  <si>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</si>
  <si>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</si>
  <si>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</si>
  <si>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</si>
  <si>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</si>
  <si>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</si>
  <si>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</si>
  <si>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</si>
  <si>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</si>
  <si>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茨城県八千代町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</si>
  <si>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</si>
  <si>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</si>
  <si>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</si>
  <si>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</si>
  <si>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</si>
  <si>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</si>
  <si>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</si>
  <si>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</si>
  <si>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</si>
  <si>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</si>
  <si>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</si>
  <si>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</si>
  <si>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</si>
  <si>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</si>
  <si>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</si>
  <si>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</si>
  <si>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</si>
  <si>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</si>
  <si>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</si>
  <si>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</si>
  <si>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</si>
  <si>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</si>
  <si>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</si>
  <si>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</si>
  <si>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</si>
  <si>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</si>
  <si>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</si>
  <si>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</si>
  <si>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</si>
  <si>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</si>
  <si>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</si>
  <si>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</si>
  <si>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</si>
  <si>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</si>
  <si>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</si>
  <si>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</si>
  <si>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</si>
  <si>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</si>
  <si>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</si>
  <si>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</si>
  <si>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</si>
  <si>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</si>
  <si>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</si>
  <si>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</si>
  <si>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</si>
  <si>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</si>
  <si>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</si>
  <si>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</si>
  <si>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</si>
  <si>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</si>
  <si>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</si>
  <si>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</si>
  <si>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</si>
  <si>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</si>
  <si>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</si>
  <si>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</si>
  <si>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</si>
  <si>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</si>
  <si>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</si>
  <si>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</si>
  <si>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</si>
  <si>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</si>
  <si>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</si>
  <si>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</si>
  <si>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</si>
  <si>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</si>
  <si>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</si>
  <si>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</si>
  <si>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</si>
  <si>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</si>
  <si>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</si>
  <si>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</si>
  <si>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</si>
  <si>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</si>
  <si>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</si>
  <si>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</si>
  <si>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</si>
  <si>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</si>
  <si>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</si>
  <si>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</si>
  <si>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</si>
  <si>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</si>
  <si>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</si>
  <si>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</si>
  <si>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</si>
  <si>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</si>
  <si>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</si>
  <si>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</si>
  <si>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</si>
  <si>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</si>
  <si>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</si>
  <si>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</si>
  <si>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</si>
  <si>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</si>
  <si>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</si>
  <si>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</si>
  <si>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</si>
  <si>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</si>
  <si>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</si>
  <si>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</si>
  <si>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</si>
  <si>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</si>
  <si>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</si>
  <si>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</si>
  <si>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</si>
  <si>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</si>
  <si>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</si>
  <si>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</si>
  <si>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</si>
  <si>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</si>
  <si>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</si>
  <si>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</si>
  <si>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</si>
  <si>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</si>
  <si>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</si>
  <si>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</si>
  <si>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</si>
  <si>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</si>
  <si>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</si>
  <si>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</si>
  <si>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</si>
  <si>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</si>
  <si>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</si>
  <si>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</si>
  <si>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</si>
  <si>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</si>
  <si>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</si>
  <si>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</si>
  <si>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</si>
  <si>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</si>
  <si>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</si>
  <si>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</si>
  <si>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</si>
  <si>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</si>
  <si>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</si>
  <si>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</si>
  <si>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</si>
  <si>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</si>
  <si>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</si>
  <si>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</si>
  <si>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</si>
  <si>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</si>
  <si>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</si>
  <si>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</si>
  <si>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</si>
  <si>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</si>
  <si>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</si>
  <si>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</si>
  <si>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</si>
  <si>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</si>
  <si>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</si>
  <si>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</si>
  <si>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</si>
  <si>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茨城県八千代町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</si>
  <si>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</si>
  <si>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</si>
  <si>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</si>
  <si>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</si>
  <si>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</si>
  <si>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</si>
  <si>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</si>
  <si>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</si>
  <si>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</si>
  <si>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</si>
  <si>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</si>
  <si>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</si>
  <si>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</si>
  <si>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</si>
  <si>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</si>
  <si>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</si>
  <si>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</si>
  <si>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</si>
  <si>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</si>
  <si>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</si>
  <si>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</si>
  <si>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</si>
  <si>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</si>
  <si>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</si>
  <si>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</si>
  <si>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</si>
  <si>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</si>
  <si>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</si>
  <si>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</si>
  <si>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</si>
  <si>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</si>
  <si>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</si>
  <si>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</si>
  <si>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</si>
  <si>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</si>
  <si>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</si>
  <si>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</si>
  <si>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</si>
  <si>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</si>
  <si>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</si>
  <si>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</si>
  <si>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</si>
  <si>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</si>
  <si>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</si>
  <si>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</si>
  <si>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</si>
  <si>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</si>
  <si>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</si>
  <si>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</si>
  <si>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</si>
  <si>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</si>
  <si>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</si>
  <si>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</si>
  <si>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</si>
  <si>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</si>
  <si>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</si>
  <si>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</si>
  <si>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</si>
  <si>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</si>
  <si>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</si>
  <si>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</si>
  <si>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</si>
  <si>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</si>
  <si>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</si>
  <si>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</si>
  <si>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</si>
  <si>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</si>
  <si>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</si>
  <si>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</si>
  <si>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</si>
  <si>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</si>
  <si>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</si>
  <si>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</si>
  <si>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</si>
  <si>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</si>
  <si>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</si>
  <si>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</si>
  <si>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</si>
  <si>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</si>
  <si>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</si>
  <si>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</si>
  <si>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</si>
  <si>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</si>
  <si>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</si>
  <si>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</si>
  <si>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</si>
  <si>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</si>
  <si>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</si>
  <si>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</si>
  <si>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</si>
  <si>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</si>
  <si>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</si>
  <si>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</si>
  <si>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</si>
  <si>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</si>
  <si>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</si>
  <si>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</si>
  <si>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</si>
  <si>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</si>
  <si>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</si>
  <si>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</si>
  <si>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</si>
  <si>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</si>
  <si>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</si>
  <si>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</si>
  <si>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</si>
  <si>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</si>
  <si>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</si>
  <si>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</si>
  <si>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</si>
  <si>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</si>
  <si>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</si>
  <si>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</si>
  <si>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</si>
  <si>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</si>
  <si>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</si>
  <si>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</si>
  <si>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</si>
  <si>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</si>
  <si>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</si>
  <si>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</si>
  <si>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</si>
  <si>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</si>
  <si>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</si>
  <si>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</si>
  <si>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</si>
  <si>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</si>
  <si>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</si>
  <si>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</si>
  <si>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</si>
  <si>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</si>
  <si>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</si>
  <si>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</si>
  <si>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</si>
  <si>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</si>
  <si>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</si>
  <si>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</si>
  <si>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</si>
  <si>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</si>
  <si>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</si>
  <si>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</si>
  <si>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</si>
  <si>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</si>
  <si>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</si>
  <si>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</si>
  <si>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</si>
  <si>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</si>
  <si>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</si>
  <si>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</si>
  <si>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</si>
  <si>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</si>
  <si>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</si>
  <si>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</si>
  <si>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</si>
  <si>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</si>
  <si>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</si>
  <si>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</si>
  <si>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</si>
  <si>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</si>
  <si>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</si>
  <si>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</si>
  <si>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</si>
  <si>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</si>
  <si>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</si>
  <si>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</si>
  <si>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</si>
  <si>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</si>
  <si>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</si>
  <si>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</si>
  <si>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</si>
  <si>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</si>
  <si>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</si>
  <si>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</si>
  <si>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</si>
  <si>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</si>
  <si>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</si>
  <si>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</si>
  <si>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</si>
  <si>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</si>
  <si>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</si>
  <si>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</si>
  <si>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</si>
  <si>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</si>
  <si>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</si>
  <si>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</si>
  <si>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</si>
  <si>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</si>
  <si>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</si>
  <si>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</si>
  <si>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</si>
  <si>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</si>
  <si>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</si>
  <si>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</si>
  <si>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</si>
  <si>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</si>
  <si>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</si>
  <si>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</si>
  <si>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</si>
  <si>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</si>
  <si>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</si>
  <si>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</si>
  <si>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 2.78</t>
  </si>
  <si>
    <t>水道事業会計</t>
  </si>
  <si>
    <t>一般会計</t>
  </si>
  <si>
    <t>国民健康保険特別会計</t>
  </si>
  <si>
    <t>介護保険特別会計（保険事業勘定）</t>
  </si>
  <si>
    <t>下水道事業特別会計</t>
  </si>
  <si>
    <t>中央土地区画整理事業特別会計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</si>
  <si>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</si>
  <si>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</si>
  <si>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</si>
  <si>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</si>
  <si>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</si>
  <si>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</si>
  <si>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</si>
  <si>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</si>
  <si>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</si>
  <si>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</si>
  <si>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</si>
  <si>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</si>
  <si>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</si>
  <si>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</si>
  <si>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</si>
  <si>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</si>
  <si>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</si>
  <si>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</si>
  <si>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</si>
  <si>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</si>
  <si>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</si>
  <si>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</si>
  <si>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</si>
  <si>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</si>
  <si>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</si>
  <si>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</si>
  <si>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</si>
  <si>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公共施設整備基金</t>
    <rPh sb="0" eb="2">
      <t>コウキョウ</t>
    </rPh>
    <rPh sb="2" eb="8">
      <t>シセツセイビキキン</t>
    </rPh>
    <phoneticPr fontId="5"/>
  </si>
  <si>
    <t>義務教育施設整備基金</t>
    <rPh sb="0" eb="2">
      <t>ギム</t>
    </rPh>
    <rPh sb="2" eb="4">
      <t>キョウイク</t>
    </rPh>
    <rPh sb="4" eb="10">
      <t>シセツセイビキキン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</si>
  <si>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</si>
  <si>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</si>
  <si>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</si>
  <si>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</si>
  <si>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t>
    <phoneticPr fontId="2"/>
  </si>
  <si>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</si>
  <si>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</si>
  <si>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</si>
  <si>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</si>
  <si>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</si>
  <si>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</si>
  <si>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</si>
  <si>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</si>
  <si>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</si>
  <si>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</si>
  <si>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については，前年度から23.0ポイント減の38.2％となったものの，類似団体と比べ高い水準となっている。これは，公共施設整備基金等の充当可能基金の増や平成21年度公共事業等債の元金償還終了などによる地方債現在高の減が主な要因である。また，有形固定資産減価償却率についても，類似団体平均を上回っており、公民館や体育館・プールの減価償却率は80％を超えている。今後，修繕や更新に伴う経費及び起債により将来負担が増加していくことが考えられるため，公共施設等総合管理計画に基づいた計画的かつ効率的な施設等の維持管理に努めていくことが肝要である。</t>
    <phoneticPr fontId="5"/>
  </si>
  <si>
    <t>　実質公債費比率については，前年度より0.2ポイント減少し6.8％となり類似団体と比較して低い水準にあるが，将来負担比率は，類似団体と比較して高い水準である38.2％となっている。将来負担率が高い水準となっている主な要因として，給食センター施設更新事業に係る地方債の発行が考えられる。今後，老朽化が進んでいるプール（海洋センター）や公民館等の公共施設の更新に伴う地方債の増加も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</si>
</sst>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65052</c:v>
                </c:pt>
                <c:pt idx="1">
                  <c:v>66364</c:v>
                </c:pt>
                <c:pt idx="2">
                  <c:v>68548</c:v>
                </c:pt>
                <c:pt idx="3">
                  <c:v>78575</c:v>
                </c:pt>
                <c:pt idx="4">
                  <c:v>61630</c:v>
                </c:pt>
              </c:numCache>
            </c:numRef>
          </c:val>
          <c:smooth val="0"/>
          <c:extLst xmlns:c16r2="http://schemas.microsoft.com/office/drawing/2015/06/chart">
            <c:ext xmlns:c16="http://schemas.microsoft.com/office/drawing/2014/chart" uri="{C3380CC4-5D6E-409C-BE32-E72D297353CC}">
              <c16:uniqueId val="{00000000-F777-4FDB-B83A-01C130A903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25515</c:v>
                </c:pt>
                <c:pt idx="1">
                  <c:v>42699</c:v>
                </c:pt>
                <c:pt idx="2">
                  <c:v>42130</c:v>
                </c:pt>
                <c:pt idx="3">
                  <c:v>23024</c:v>
                </c:pt>
                <c:pt idx="4">
                  <c:v>17111</c:v>
                </c:pt>
              </c:numCache>
            </c:numRef>
          </c:val>
          <c:smooth val="0"/>
          <c:extLst xmlns:c16r2="http://schemas.microsoft.com/office/drawing/2015/06/chart">
            <c:ext xmlns:c16="http://schemas.microsoft.com/office/drawing/2014/chart" uri="{C3380CC4-5D6E-409C-BE32-E72D297353CC}">
              <c16:uniqueId val="{00000001-F777-4FDB-B83A-01C130A903D0}"/>
            </c:ext>
          </c:extLst>
        </c:ser>
        <c:dLbls>
          <c:showLegendKey val="0"/>
          <c:showVal val="0"/>
          <c:showCatName val="0"/>
          <c:showSerName val="0"/>
          <c:showPercent val="0"/>
          <c:showBubbleSize val="0"/>
        </c:dLbls>
        <c:marker val="1"/>
        <c:smooth val="0"/>
        <c:axId val="408655768"/>
        <c:axId val="408656160"/>
      </c:lineChart>
      <c:catAx>
        <c:axId val="408655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656160"/>
        <c:crosses val="autoZero"/>
        <c:auto val="1"/>
        <c:lblAlgn val="ctr"/>
        <c:lblOffset val="100"/>
        <c:tickLblSkip val="1"/>
        <c:tickMarkSkip val="1"/>
        <c:noMultiLvlLbl val="0"/>
      </c:catAx>
      <c:valAx>
        <c:axId val="4086561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655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9.56</c:v>
                </c:pt>
                <c:pt idx="1">
                  <c:v>8.5</c:v>
                </c:pt>
                <c:pt idx="2">
                  <c:v>6.25</c:v>
                </c:pt>
                <c:pt idx="3">
                  <c:v>8.61</c:v>
                </c:pt>
                <c:pt idx="4">
                  <c:v>13.19</c:v>
                </c:pt>
              </c:numCache>
            </c:numRef>
          </c:val>
          <c:extLst xmlns:c16r2="http://schemas.microsoft.com/office/drawing/2015/06/chart">
            <c:ext xmlns:c16="http://schemas.microsoft.com/office/drawing/2014/chart" uri="{C3380CC4-5D6E-409C-BE32-E72D297353CC}">
              <c16:uniqueId val="{00000000-2EC6-4FA2-889B-061431887C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17.670000000000002</c:v>
                </c:pt>
                <c:pt idx="1">
                  <c:v>17.38</c:v>
                </c:pt>
                <c:pt idx="2">
                  <c:v>16.91</c:v>
                </c:pt>
                <c:pt idx="3">
                  <c:v>18.02</c:v>
                </c:pt>
                <c:pt idx="4">
                  <c:v>21.14</c:v>
                </c:pt>
              </c:numCache>
            </c:numRef>
          </c:val>
          <c:extLst xmlns:c16r2="http://schemas.microsoft.com/office/drawing/2015/06/chart">
            <c:ext xmlns:c16="http://schemas.microsoft.com/office/drawing/2014/chart" uri="{C3380CC4-5D6E-409C-BE32-E72D297353CC}">
              <c16:uniqueId val="{00000001-2EC6-4FA2-889B-061431887C8A}"/>
            </c:ext>
          </c:extLst>
        </c:ser>
        <c:dLbls>
          <c:showLegendKey val="0"/>
          <c:showVal val="0"/>
          <c:showCatName val="0"/>
          <c:showSerName val="0"/>
          <c:showPercent val="0"/>
          <c:showBubbleSize val="0"/>
        </c:dLbls>
        <c:gapWidth val="250"/>
        <c:overlap val="100"/>
        <c:axId val="457473144"/>
        <c:axId val="45747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0.45</c:v>
                </c:pt>
                <c:pt idx="1">
                  <c:v>-0.9</c:v>
                </c:pt>
                <c:pt idx="2">
                  <c:v>-2.78</c:v>
                </c:pt>
                <c:pt idx="3">
                  <c:v>4.3</c:v>
                </c:pt>
                <c:pt idx="4">
                  <c:v>9.09</c:v>
                </c:pt>
              </c:numCache>
            </c:numRef>
          </c:val>
          <c:smooth val="0"/>
          <c:extLst xmlns:c16r2="http://schemas.microsoft.com/office/drawing/2015/06/chart">
            <c:ext xmlns:c16="http://schemas.microsoft.com/office/drawing/2014/chart" uri="{C3380CC4-5D6E-409C-BE32-E72D297353CC}">
              <c16:uniqueId val="{00000002-2EC6-4FA2-889B-061431887C8A}"/>
            </c:ext>
          </c:extLst>
        </c:ser>
        <c:dLbls>
          <c:showLegendKey val="0"/>
          <c:showVal val="0"/>
          <c:showCatName val="0"/>
          <c:showSerName val="0"/>
          <c:showPercent val="0"/>
          <c:showBubbleSize val="0"/>
        </c:dLbls>
        <c:marker val="1"/>
        <c:smooth val="0"/>
        <c:axId val="457473144"/>
        <c:axId val="457470400"/>
      </c:lineChart>
      <c:catAx>
        <c:axId val="45747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470400"/>
        <c:crosses val="autoZero"/>
        <c:auto val="1"/>
        <c:lblAlgn val="ctr"/>
        <c:lblOffset val="100"/>
        <c:tickLblSkip val="1"/>
        <c:tickMarkSkip val="1"/>
        <c:noMultiLvlLbl val="0"/>
      </c:catAx>
      <c:valAx>
        <c:axId val="45747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7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F0F2-4E5A-92FF-0AF28B5FCE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F2-4E5A-92FF-0AF28B5FCE8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0.09</c:v>
                </c:pt>
                <c:pt idx="4">
                  <c:v>#N/A</c:v>
                </c:pt>
                <c:pt idx="5">
                  <c:v>0.08</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2-F0F2-4E5A-92FF-0AF28B5FCE8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0.01</c:v>
                </c:pt>
                <c:pt idx="4">
                  <c:v>#N/A</c:v>
                </c:pt>
                <c:pt idx="5">
                  <c:v>0.11</c:v>
                </c:pt>
                <c:pt idx="6">
                  <c:v>#N/A</c:v>
                </c:pt>
                <c:pt idx="7">
                  <c:v>0.17</c:v>
                </c:pt>
                <c:pt idx="8">
                  <c:v>#N/A</c:v>
                </c:pt>
                <c:pt idx="9">
                  <c:v>0.09</c:v>
                </c:pt>
              </c:numCache>
            </c:numRef>
          </c:val>
          <c:extLst xmlns:c16r2="http://schemas.microsoft.com/office/drawing/2015/06/chart">
            <c:ext xmlns:c16="http://schemas.microsoft.com/office/drawing/2014/chart" uri="{C3380CC4-5D6E-409C-BE32-E72D297353CC}">
              <c16:uniqueId val="{00000003-F0F2-4E5A-92FF-0AF28B5FCE8E}"/>
            </c:ext>
          </c:extLst>
        </c:ser>
        <c:ser>
          <c:idx val="4"/>
          <c:order val="4"/>
          <c:tx>
            <c:strRef>
              <c:f>データシート!$A$31</c:f>
              <c:strCache>
                <c:ptCount val="1"/>
                <c:pt idx="0">
                  <c:v>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c:v>
                </c:pt>
                <c:pt idx="2">
                  <c:v>#N/A</c:v>
                </c:pt>
                <c:pt idx="3">
                  <c:v>0.88</c:v>
                </c:pt>
                <c:pt idx="4">
                  <c:v>#N/A</c:v>
                </c:pt>
                <c:pt idx="5">
                  <c:v>0.25</c:v>
                </c:pt>
                <c:pt idx="6">
                  <c:v>#N/A</c:v>
                </c:pt>
                <c:pt idx="7">
                  <c:v>0.19</c:v>
                </c:pt>
                <c:pt idx="8">
                  <c:v>#N/A</c:v>
                </c:pt>
                <c:pt idx="9">
                  <c:v>0.16</c:v>
                </c:pt>
              </c:numCache>
            </c:numRef>
          </c:val>
          <c:extLst xmlns:c16r2="http://schemas.microsoft.com/office/drawing/2015/06/chart">
            <c:ext xmlns:c16="http://schemas.microsoft.com/office/drawing/2014/chart" uri="{C3380CC4-5D6E-409C-BE32-E72D297353CC}">
              <c16:uniqueId val="{00000004-F0F2-4E5A-92FF-0AF28B5FCE8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0.24</c:v>
                </c:pt>
                <c:pt idx="4">
                  <c:v>#N/A</c:v>
                </c:pt>
                <c:pt idx="5">
                  <c:v>0.15</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5-F0F2-4E5A-92FF-0AF28B5FCE8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1.64</c:v>
                </c:pt>
                <c:pt idx="4">
                  <c:v>#N/A</c:v>
                </c:pt>
                <c:pt idx="5">
                  <c:v>2.04</c:v>
                </c:pt>
                <c:pt idx="6">
                  <c:v>#N/A</c:v>
                </c:pt>
                <c:pt idx="7">
                  <c:v>2.0299999999999998</c:v>
                </c:pt>
                <c:pt idx="8">
                  <c:v>#N/A</c:v>
                </c:pt>
                <c:pt idx="9">
                  <c:v>2.5499999999999998</c:v>
                </c:pt>
              </c:numCache>
            </c:numRef>
          </c:val>
          <c:extLst xmlns:c16r2="http://schemas.microsoft.com/office/drawing/2015/06/chart">
            <c:ext xmlns:c16="http://schemas.microsoft.com/office/drawing/2014/chart" uri="{C3380CC4-5D6E-409C-BE32-E72D297353CC}">
              <c16:uniqueId val="{00000006-F0F2-4E5A-92FF-0AF28B5FCE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3.37</c:v>
                </c:pt>
                <c:pt idx="2">
                  <c:v>#N/A</c:v>
                </c:pt>
                <c:pt idx="3">
                  <c:v>1.07</c:v>
                </c:pt>
                <c:pt idx="4">
                  <c:v>#N/A</c:v>
                </c:pt>
                <c:pt idx="5">
                  <c:v>1.34</c:v>
                </c:pt>
                <c:pt idx="6">
                  <c:v>#N/A</c:v>
                </c:pt>
                <c:pt idx="7">
                  <c:v>2</c:v>
                </c:pt>
                <c:pt idx="8">
                  <c:v>#N/A</c:v>
                </c:pt>
                <c:pt idx="9">
                  <c:v>3.02</c:v>
                </c:pt>
              </c:numCache>
            </c:numRef>
          </c:val>
          <c:extLst xmlns:c16r2="http://schemas.microsoft.com/office/drawing/2015/06/chart">
            <c:ext xmlns:c16="http://schemas.microsoft.com/office/drawing/2014/chart" uri="{C3380CC4-5D6E-409C-BE32-E72D297353CC}">
              <c16:uniqueId val="{00000007-F0F2-4E5A-92FF-0AF28B5FCE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9.56</c:v>
                </c:pt>
                <c:pt idx="2">
                  <c:v>#N/A</c:v>
                </c:pt>
                <c:pt idx="3">
                  <c:v>8.5</c:v>
                </c:pt>
                <c:pt idx="4">
                  <c:v>#N/A</c:v>
                </c:pt>
                <c:pt idx="5">
                  <c:v>6.24</c:v>
                </c:pt>
                <c:pt idx="6">
                  <c:v>#N/A</c:v>
                </c:pt>
                <c:pt idx="7">
                  <c:v>8.6</c:v>
                </c:pt>
                <c:pt idx="8">
                  <c:v>#N/A</c:v>
                </c:pt>
                <c:pt idx="9">
                  <c:v>13.18</c:v>
                </c:pt>
              </c:numCache>
            </c:numRef>
          </c:val>
          <c:extLst xmlns:c16r2="http://schemas.microsoft.com/office/drawing/2015/06/chart">
            <c:ext xmlns:c16="http://schemas.microsoft.com/office/drawing/2014/chart" uri="{C3380CC4-5D6E-409C-BE32-E72D297353CC}">
              <c16:uniqueId val="{00000008-F0F2-4E5A-92FF-0AF28B5FCE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25.94</c:v>
                </c:pt>
                <c:pt idx="2">
                  <c:v>#N/A</c:v>
                </c:pt>
                <c:pt idx="3">
                  <c:v>28.99</c:v>
                </c:pt>
                <c:pt idx="4">
                  <c:v>#N/A</c:v>
                </c:pt>
                <c:pt idx="5">
                  <c:v>32.479999999999997</c:v>
                </c:pt>
                <c:pt idx="6">
                  <c:v>#N/A</c:v>
                </c:pt>
                <c:pt idx="7">
                  <c:v>34.57</c:v>
                </c:pt>
                <c:pt idx="8">
                  <c:v>#N/A</c:v>
                </c:pt>
                <c:pt idx="9">
                  <c:v>34.56</c:v>
                </c:pt>
              </c:numCache>
            </c:numRef>
          </c:val>
          <c:extLst xmlns:c16r2="http://schemas.microsoft.com/office/drawing/2015/06/chart">
            <c:ext xmlns:c16="http://schemas.microsoft.com/office/drawing/2014/chart" uri="{C3380CC4-5D6E-409C-BE32-E72D297353CC}">
              <c16:uniqueId val="{00000009-F0F2-4E5A-92FF-0AF28B5FCE8E}"/>
            </c:ext>
          </c:extLst>
        </c:ser>
        <c:dLbls>
          <c:showLegendKey val="0"/>
          <c:showVal val="0"/>
          <c:showCatName val="0"/>
          <c:showSerName val="0"/>
          <c:showPercent val="0"/>
          <c:showBubbleSize val="0"/>
        </c:dLbls>
        <c:gapWidth val="150"/>
        <c:overlap val="100"/>
        <c:axId val="457477456"/>
        <c:axId val="457473536"/>
      </c:barChart>
      <c:catAx>
        <c:axId val="45747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73536"/>
        <c:crosses val="autoZero"/>
        <c:auto val="1"/>
        <c:lblAlgn val="ctr"/>
        <c:lblOffset val="100"/>
        <c:tickLblSkip val="1"/>
        <c:tickMarkSkip val="1"/>
        <c:noMultiLvlLbl val="0"/>
      </c:catAx>
      <c:valAx>
        <c:axId val="45747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7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585</c:v>
                </c:pt>
                <c:pt idx="5">
                  <c:v>601</c:v>
                </c:pt>
                <c:pt idx="8">
                  <c:v>603</c:v>
                </c:pt>
                <c:pt idx="11">
                  <c:v>611</c:v>
                </c:pt>
                <c:pt idx="14">
                  <c:v>614</c:v>
                </c:pt>
              </c:numCache>
            </c:numRef>
          </c:val>
          <c:extLst xmlns:c16r2="http://schemas.microsoft.com/office/drawing/2015/06/chart">
            <c:ext xmlns:c16="http://schemas.microsoft.com/office/drawing/2014/chart" uri="{C3380CC4-5D6E-409C-BE32-E72D297353CC}">
              <c16:uniqueId val="{00000000-25D8-46DA-94A2-5B26E46F83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5D8-46DA-94A2-5B26E46F83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29</c:v>
                </c:pt>
                <c:pt idx="6">
                  <c:v>28</c:v>
                </c:pt>
                <c:pt idx="9">
                  <c:v>28</c:v>
                </c:pt>
                <c:pt idx="12">
                  <c:v>28</c:v>
                </c:pt>
              </c:numCache>
            </c:numRef>
          </c:val>
          <c:extLst xmlns:c16r2="http://schemas.microsoft.com/office/drawing/2015/06/chart">
            <c:ext xmlns:c16="http://schemas.microsoft.com/office/drawing/2014/chart" uri="{C3380CC4-5D6E-409C-BE32-E72D297353CC}">
              <c16:uniqueId val="{00000002-25D8-46DA-94A2-5B26E46F83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20</c:v>
                </c:pt>
                <c:pt idx="6">
                  <c:v>18</c:v>
                </c:pt>
                <c:pt idx="9">
                  <c:v>18</c:v>
                </c:pt>
                <c:pt idx="12">
                  <c:v>17</c:v>
                </c:pt>
              </c:numCache>
            </c:numRef>
          </c:val>
          <c:extLst xmlns:c16r2="http://schemas.microsoft.com/office/drawing/2015/06/chart">
            <c:ext xmlns:c16="http://schemas.microsoft.com/office/drawing/2014/chart" uri="{C3380CC4-5D6E-409C-BE32-E72D297353CC}">
              <c16:uniqueId val="{00000003-25D8-46DA-94A2-5B26E46F83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305</c:v>
                </c:pt>
                <c:pt idx="3">
                  <c:v>302</c:v>
                </c:pt>
                <c:pt idx="6">
                  <c:v>316</c:v>
                </c:pt>
                <c:pt idx="9">
                  <c:v>329</c:v>
                </c:pt>
                <c:pt idx="12">
                  <c:v>324</c:v>
                </c:pt>
              </c:numCache>
            </c:numRef>
          </c:val>
          <c:extLst xmlns:c16r2="http://schemas.microsoft.com/office/drawing/2015/06/chart">
            <c:ext xmlns:c16="http://schemas.microsoft.com/office/drawing/2014/chart" uri="{C3380CC4-5D6E-409C-BE32-E72D297353CC}">
              <c16:uniqueId val="{00000004-25D8-46DA-94A2-5B26E46F83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D8-46DA-94A2-5B26E46F83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5D8-46DA-94A2-5B26E46F83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553</c:v>
                </c:pt>
                <c:pt idx="3">
                  <c:v>575</c:v>
                </c:pt>
                <c:pt idx="6">
                  <c:v>573</c:v>
                </c:pt>
                <c:pt idx="9">
                  <c:v>564</c:v>
                </c:pt>
                <c:pt idx="12">
                  <c:v>572</c:v>
                </c:pt>
              </c:numCache>
            </c:numRef>
          </c:val>
          <c:extLst xmlns:c16r2="http://schemas.microsoft.com/office/drawing/2015/06/chart">
            <c:ext xmlns:c16="http://schemas.microsoft.com/office/drawing/2014/chart" uri="{C3380CC4-5D6E-409C-BE32-E72D297353CC}">
              <c16:uniqueId val="{00000007-25D8-46DA-94A2-5B26E46F83A9}"/>
            </c:ext>
          </c:extLst>
        </c:ser>
        <c:dLbls>
          <c:showLegendKey val="0"/>
          <c:showVal val="0"/>
          <c:showCatName val="0"/>
          <c:showSerName val="0"/>
          <c:showPercent val="0"/>
          <c:showBubbleSize val="0"/>
        </c:dLbls>
        <c:gapWidth val="100"/>
        <c:overlap val="100"/>
        <c:axId val="457470008"/>
        <c:axId val="457473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316</c:v>
                </c:pt>
                <c:pt idx="2">
                  <c:v>#N/A</c:v>
                </c:pt>
                <c:pt idx="3">
                  <c:v>#N/A</c:v>
                </c:pt>
                <c:pt idx="4">
                  <c:v>325</c:v>
                </c:pt>
                <c:pt idx="5">
                  <c:v>#N/A</c:v>
                </c:pt>
                <c:pt idx="6">
                  <c:v>#N/A</c:v>
                </c:pt>
                <c:pt idx="7">
                  <c:v>332</c:v>
                </c:pt>
                <c:pt idx="8">
                  <c:v>#N/A</c:v>
                </c:pt>
                <c:pt idx="9">
                  <c:v>#N/A</c:v>
                </c:pt>
                <c:pt idx="10">
                  <c:v>328</c:v>
                </c:pt>
                <c:pt idx="11">
                  <c:v>#N/A</c:v>
                </c:pt>
                <c:pt idx="12">
                  <c:v>#N/A</c:v>
                </c:pt>
                <c:pt idx="13">
                  <c:v>327</c:v>
                </c:pt>
                <c:pt idx="14">
                  <c:v>#N/A</c:v>
                </c:pt>
              </c:numCache>
            </c:numRef>
          </c:val>
          <c:smooth val="0"/>
          <c:extLst xmlns:c16r2="http://schemas.microsoft.com/office/drawing/2015/06/chart">
            <c:ext xmlns:c16="http://schemas.microsoft.com/office/drawing/2014/chart" uri="{C3380CC4-5D6E-409C-BE32-E72D297353CC}">
              <c16:uniqueId val="{00000008-25D8-46DA-94A2-5B26E46F83A9}"/>
            </c:ext>
          </c:extLst>
        </c:ser>
        <c:dLbls>
          <c:showLegendKey val="0"/>
          <c:showVal val="0"/>
          <c:showCatName val="0"/>
          <c:showSerName val="0"/>
          <c:showPercent val="0"/>
          <c:showBubbleSize val="0"/>
        </c:dLbls>
        <c:marker val="1"/>
        <c:smooth val="0"/>
        <c:axId val="457470008"/>
        <c:axId val="457473928"/>
      </c:lineChart>
      <c:catAx>
        <c:axId val="45747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73928"/>
        <c:crosses val="autoZero"/>
        <c:auto val="1"/>
        <c:lblAlgn val="ctr"/>
        <c:lblOffset val="100"/>
        <c:tickLblSkip val="1"/>
        <c:tickMarkSkip val="1"/>
        <c:noMultiLvlLbl val="0"/>
      </c:catAx>
      <c:valAx>
        <c:axId val="457473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70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8013</c:v>
                </c:pt>
                <c:pt idx="5">
                  <c:v>7856</c:v>
                </c:pt>
                <c:pt idx="8">
                  <c:v>7649</c:v>
                </c:pt>
                <c:pt idx="11">
                  <c:v>7523</c:v>
                </c:pt>
                <c:pt idx="14">
                  <c:v>7292</c:v>
                </c:pt>
              </c:numCache>
            </c:numRef>
          </c:val>
          <c:extLst xmlns:c16r2="http://schemas.microsoft.com/office/drawing/2015/06/chart">
            <c:ext xmlns:c16="http://schemas.microsoft.com/office/drawing/2014/chart" uri="{C3380CC4-5D6E-409C-BE32-E72D297353CC}">
              <c16:uniqueId val="{00000000-0FCE-45A5-83C5-2DDB37EE9A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FCE-45A5-83C5-2DDB37EE9A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2859</c:v>
                </c:pt>
                <c:pt idx="5">
                  <c:v>2901</c:v>
                </c:pt>
                <c:pt idx="8">
                  <c:v>2648</c:v>
                </c:pt>
                <c:pt idx="11">
                  <c:v>2900</c:v>
                </c:pt>
                <c:pt idx="14">
                  <c:v>3893</c:v>
                </c:pt>
              </c:numCache>
            </c:numRef>
          </c:val>
          <c:extLst xmlns:c16r2="http://schemas.microsoft.com/office/drawing/2015/06/chart">
            <c:ext xmlns:c16="http://schemas.microsoft.com/office/drawing/2014/chart" uri="{C3380CC4-5D6E-409C-BE32-E72D297353CC}">
              <c16:uniqueId val="{00000002-0FCE-45A5-83C5-2DDB37EE9A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CE-45A5-83C5-2DDB37EE9A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CE-45A5-83C5-2DDB37EE9A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5-0FCE-45A5-83C5-2DDB37EE9A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1323</c:v>
                </c:pt>
                <c:pt idx="3">
                  <c:v>1488</c:v>
                </c:pt>
                <c:pt idx="6">
                  <c:v>1329</c:v>
                </c:pt>
                <c:pt idx="9">
                  <c:v>1352</c:v>
                </c:pt>
                <c:pt idx="12">
                  <c:v>1345</c:v>
                </c:pt>
              </c:numCache>
            </c:numRef>
          </c:val>
          <c:extLst xmlns:c16r2="http://schemas.microsoft.com/office/drawing/2015/06/chart">
            <c:ext xmlns:c16="http://schemas.microsoft.com/office/drawing/2014/chart" uri="{C3380CC4-5D6E-409C-BE32-E72D297353CC}">
              <c16:uniqueId val="{00000006-0FCE-45A5-83C5-2DDB37EE9A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c:v>
                </c:pt>
                <c:pt idx="3">
                  <c:v>68</c:v>
                </c:pt>
                <c:pt idx="6">
                  <c:v>59</c:v>
                </c:pt>
                <c:pt idx="9">
                  <c:v>55</c:v>
                </c:pt>
                <c:pt idx="12">
                  <c:v>64</c:v>
                </c:pt>
              </c:numCache>
            </c:numRef>
          </c:val>
          <c:extLst xmlns:c16r2="http://schemas.microsoft.com/office/drawing/2015/06/chart">
            <c:ext xmlns:c16="http://schemas.microsoft.com/office/drawing/2014/chart" uri="{C3380CC4-5D6E-409C-BE32-E72D297353CC}">
              <c16:uniqueId val="{00000007-0FCE-45A5-83C5-2DDB37EE9A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5032</c:v>
                </c:pt>
                <c:pt idx="3">
                  <c:v>4678</c:v>
                </c:pt>
                <c:pt idx="6">
                  <c:v>4559</c:v>
                </c:pt>
                <c:pt idx="9">
                  <c:v>4486</c:v>
                </c:pt>
                <c:pt idx="12">
                  <c:v>4362</c:v>
                </c:pt>
              </c:numCache>
            </c:numRef>
          </c:val>
          <c:extLst xmlns:c16r2="http://schemas.microsoft.com/office/drawing/2015/06/chart">
            <c:ext xmlns:c16="http://schemas.microsoft.com/office/drawing/2014/chart" uri="{C3380CC4-5D6E-409C-BE32-E72D297353CC}">
              <c16:uniqueId val="{00000008-0FCE-45A5-83C5-2DDB37EE9A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361</c:v>
                </c:pt>
                <c:pt idx="3">
                  <c:v>361</c:v>
                </c:pt>
                <c:pt idx="6">
                  <c:v>302</c:v>
                </c:pt>
                <c:pt idx="9">
                  <c:v>274</c:v>
                </c:pt>
                <c:pt idx="12">
                  <c:v>246</c:v>
                </c:pt>
              </c:numCache>
            </c:numRef>
          </c:val>
          <c:extLst xmlns:c16r2="http://schemas.microsoft.com/office/drawing/2015/06/chart">
            <c:ext xmlns:c16="http://schemas.microsoft.com/office/drawing/2014/chart" uri="{C3380CC4-5D6E-409C-BE32-E72D297353CC}">
              <c16:uniqueId val="{00000009-0FCE-45A5-83C5-2DDB37EE9A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7117</c:v>
                </c:pt>
                <c:pt idx="3">
                  <c:v>7079</c:v>
                </c:pt>
                <c:pt idx="6">
                  <c:v>7273</c:v>
                </c:pt>
                <c:pt idx="9">
                  <c:v>7197</c:v>
                </c:pt>
                <c:pt idx="12">
                  <c:v>7118</c:v>
                </c:pt>
              </c:numCache>
            </c:numRef>
          </c:val>
          <c:extLst xmlns:c16r2="http://schemas.microsoft.com/office/drawing/2015/06/chart">
            <c:ext xmlns:c16="http://schemas.microsoft.com/office/drawing/2014/chart" uri="{C3380CC4-5D6E-409C-BE32-E72D297353CC}">
              <c16:uniqueId val="{0000000A-0FCE-45A5-83C5-2DDB37EE9ADD}"/>
            </c:ext>
          </c:extLst>
        </c:ser>
        <c:dLbls>
          <c:showLegendKey val="0"/>
          <c:showVal val="0"/>
          <c:showCatName val="0"/>
          <c:showSerName val="0"/>
          <c:showPercent val="0"/>
          <c:showBubbleSize val="0"/>
        </c:dLbls>
        <c:gapWidth val="100"/>
        <c:overlap val="100"/>
        <c:axId val="457474712"/>
        <c:axId val="45747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3037</c:v>
                </c:pt>
                <c:pt idx="2">
                  <c:v>#N/A</c:v>
                </c:pt>
                <c:pt idx="3">
                  <c:v>#N/A</c:v>
                </c:pt>
                <c:pt idx="4">
                  <c:v>2917</c:v>
                </c:pt>
                <c:pt idx="5">
                  <c:v>#N/A</c:v>
                </c:pt>
                <c:pt idx="6">
                  <c:v>#N/A</c:v>
                </c:pt>
                <c:pt idx="7">
                  <c:v>3226</c:v>
                </c:pt>
                <c:pt idx="8">
                  <c:v>#N/A</c:v>
                </c:pt>
                <c:pt idx="9">
                  <c:v>#N/A</c:v>
                </c:pt>
                <c:pt idx="10">
                  <c:v>2942</c:v>
                </c:pt>
                <c:pt idx="11">
                  <c:v>#N/A</c:v>
                </c:pt>
                <c:pt idx="12">
                  <c:v>#N/A</c:v>
                </c:pt>
                <c:pt idx="13">
                  <c:v>1950</c:v>
                </c:pt>
                <c:pt idx="14">
                  <c:v>#N/A</c:v>
                </c:pt>
              </c:numCache>
            </c:numRef>
          </c:val>
          <c:smooth val="0"/>
          <c:extLst xmlns:c16r2="http://schemas.microsoft.com/office/drawing/2015/06/chart">
            <c:ext xmlns:c16="http://schemas.microsoft.com/office/drawing/2014/chart" uri="{C3380CC4-5D6E-409C-BE32-E72D297353CC}">
              <c16:uniqueId val="{0000000B-0FCE-45A5-83C5-2DDB37EE9ADD}"/>
            </c:ext>
          </c:extLst>
        </c:ser>
        <c:dLbls>
          <c:showLegendKey val="0"/>
          <c:showVal val="0"/>
          <c:showCatName val="0"/>
          <c:showSerName val="0"/>
          <c:showPercent val="0"/>
          <c:showBubbleSize val="0"/>
        </c:dLbls>
        <c:marker val="1"/>
        <c:smooth val="0"/>
        <c:axId val="457474712"/>
        <c:axId val="457474320"/>
      </c:lineChart>
      <c:catAx>
        <c:axId val="45747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474320"/>
        <c:crosses val="autoZero"/>
        <c:auto val="1"/>
        <c:lblAlgn val="ctr"/>
        <c:lblOffset val="100"/>
        <c:tickLblSkip val="1"/>
        <c:tickMarkSkip val="1"/>
        <c:noMultiLvlLbl val="0"/>
      </c:catAx>
      <c:valAx>
        <c:axId val="45747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7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882</c:v>
                </c:pt>
                <c:pt idx="1">
                  <c:v>975</c:v>
                </c:pt>
                <c:pt idx="2">
                  <c:v>1207</c:v>
                </c:pt>
              </c:numCache>
            </c:numRef>
          </c:val>
          <c:extLst xmlns:c16r2="http://schemas.microsoft.com/office/drawing/2015/06/chart">
            <c:ext xmlns:c16="http://schemas.microsoft.com/office/drawing/2014/chart" uri="{C3380CC4-5D6E-409C-BE32-E72D297353CC}">
              <c16:uniqueId val="{00000000-9266-4F23-8AE2-8CA3FE09DE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164</c:v>
                </c:pt>
                <c:pt idx="1">
                  <c:v>164</c:v>
                </c:pt>
                <c:pt idx="2">
                  <c:v>272</c:v>
                </c:pt>
              </c:numCache>
            </c:numRef>
          </c:val>
          <c:extLst xmlns:c16r2="http://schemas.microsoft.com/office/drawing/2015/06/chart">
            <c:ext xmlns:c16="http://schemas.microsoft.com/office/drawing/2014/chart" uri="{C3380CC4-5D6E-409C-BE32-E72D297353CC}">
              <c16:uniqueId val="{00000001-9266-4F23-8AE2-8CA3FE09DE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961</c:v>
                </c:pt>
                <c:pt idx="1">
                  <c:v>1222</c:v>
                </c:pt>
                <c:pt idx="2">
                  <c:v>1664</c:v>
                </c:pt>
              </c:numCache>
            </c:numRef>
          </c:val>
          <c:extLst xmlns:c16r2="http://schemas.microsoft.com/office/drawing/2015/06/chart">
            <c:ext xmlns:c16="http://schemas.microsoft.com/office/drawing/2014/chart" uri="{C3380CC4-5D6E-409C-BE32-E72D297353CC}">
              <c16:uniqueId val="{00000002-9266-4F23-8AE2-8CA3FE09DECE}"/>
            </c:ext>
          </c:extLst>
        </c:ser>
        <c:dLbls>
          <c:showLegendKey val="0"/>
          <c:showVal val="0"/>
          <c:showCatName val="0"/>
          <c:showSerName val="0"/>
          <c:showPercent val="0"/>
          <c:showBubbleSize val="0"/>
        </c:dLbls>
        <c:gapWidth val="120"/>
        <c:overlap val="100"/>
        <c:axId val="457476280"/>
        <c:axId val="457470792"/>
      </c:barChart>
      <c:catAx>
        <c:axId val="45747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7470792"/>
        <c:crosses val="autoZero"/>
        <c:auto val="1"/>
        <c:lblAlgn val="ctr"/>
        <c:lblOffset val="100"/>
        <c:tickLblSkip val="1"/>
        <c:tickMarkSkip val="1"/>
        <c:noMultiLvlLbl val="0"/>
      </c:catAx>
      <c:valAx>
        <c:axId val="457470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747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8CF-4206-B99B-081C99D1474F}"/>
                </c:ext>
                <c:ext xmlns:c15="http://schemas.microsoft.com/office/drawing/2012/chart" uri="{CE6537A1-D6FC-4f65-9D91-7224C49458BB}">
                  <c15:dlblFieldTable>
                    <c15:dlblFTEntry>
                      <c15:txfldGUID>{8F94B470-D81A-44EC-A8DE-DDB582D1439B}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CF-4206-B99B-081C99D1474F}"/>
                </c:ext>
                <c:ext xmlns:c15="http://schemas.microsoft.com/office/drawing/2012/chart" uri="{CE6537A1-D6FC-4f65-9D91-7224C49458BB}">
                  <c15:dlblFieldTable>
                    <c15:dlblFTEntry>
                      <c15:txfldGUID>{0B36EEE2-626D-4BB0-A597-7802769C2432}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CF-4206-B99B-081C99D1474F}"/>
                </c:ext>
                <c:ext xmlns:c15="http://schemas.microsoft.com/office/drawing/2012/chart" uri="{CE6537A1-D6FC-4f65-9D91-7224C49458BB}">
                  <c15:dlblFieldTable>
                    <c15:dlblFTEntry>
                      <c15:txfldGUID>{7EF84F32-E491-422E-A3FD-6298E1502C3E}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CF-4206-B99B-081C99D1474F}"/>
                </c:ext>
                <c:ext xmlns:c15="http://schemas.microsoft.com/office/drawing/2012/chart" uri="{CE6537A1-D6FC-4f65-9D91-7224C49458BB}">
                  <c15:dlblFieldTable>
                    <c15:dlblFTEntry>
                      <c15:txfldGUID>{2AEB2882-6E10-4424-A3E2-40A7940148E1}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8CF-4206-B99B-081C99D1474F}"/>
                </c:ext>
                <c:ext xmlns:c15="http://schemas.microsoft.com/office/drawing/2012/chart" uri="{CE6537A1-D6FC-4f65-9D91-7224C49458BB}">
                  <c15:dlblFieldTable>
                    <c15:dlblFTEntry>
                      <c15:txfldGUID>{D035DDD7-BB18-4ED9-8558-18D6E0A2DF7F}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CF-4206-B99B-081C99D1474F}"/>
                </c:ext>
                <c:ext xmlns:c15="http://schemas.microsoft.com/office/drawing/2012/chart" uri="{CE6537A1-D6FC-4f65-9D91-7224C49458BB}">
                  <c15:dlblFieldTable>
                    <c15:dlblFTEntry>
                      <c15:txfldGUID>{78698236-4425-4D3E-9DAA-41455070E630}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8CF-4206-B99B-081C99D1474F}"/>
                </c:ext>
                <c:ext xmlns:c15="http://schemas.microsoft.com/office/drawing/2012/chart" uri="{CE6537A1-D6FC-4f65-9D91-7224C49458BB}">
                  <c15:dlblFieldTable>
                    <c15:dlblFTEntry>
                      <c15:txfldGUID>{2B509870-868C-4314-A67B-355BAA55ABBE}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CF-4206-B99B-081C99D1474F}"/>
                </c:ext>
                <c:ext xmlns:c15="http://schemas.microsoft.com/office/drawing/2012/chart" uri="{CE6537A1-D6FC-4f65-9D91-7224C49458BB}">
                  <c15:dlblFieldTable>
                    <c15:dlblFTEntry>
                      <c15:txfldGUID>{235634CB-E101-465B-AF53-FE619F23A8B6}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8CF-4206-B99B-081C99D1474F}"/>
                </c:ext>
                <c:ext xmlns:c15="http://schemas.microsoft.com/office/drawing/2012/chart" uri="{CE6537A1-D6FC-4f65-9D91-7224C49458BB}">
                  <c15:dlblFieldTable>
                    <c15:dlblFTEntry>
                      <c15:txfldGUID>{19DBB174-D58F-48B4-B31E-38CF36CDCC05}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60.4</c:v>
                </c:pt>
                <c:pt idx="24">
                  <c:v>62.1</c:v>
                </c:pt>
                <c:pt idx="32">
                  <c:v>63.8</c:v>
                </c:pt>
              </c:numCache>
            </c:numRef>
          </c:xVal>
          <c:yVal>
            <c:numRef>
              <c:f>公会計指標分析・財政指標組合せ分析表!$BP$51:$DC$51</c:f>
              <c:numCache>
                <c:formatCode>#,##0.0;"▲ "#,##0.0</c:formatCode>
                <c:ptCount val="40"/>
                <c:pt idx="0">
                  <c:v>66.599999999999994</c:v>
                </c:pt>
                <c:pt idx="8">
                  <c:v>63</c:v>
                </c:pt>
                <c:pt idx="16">
                  <c:v>69.900000000000006</c:v>
                </c:pt>
                <c:pt idx="24">
                  <c:v>61.2</c:v>
                </c:pt>
                <c:pt idx="32">
                  <c:v>38.200000000000003</c:v>
                </c:pt>
              </c:numCache>
            </c:numRef>
          </c:yVal>
          <c:smooth val="0"/>
          <c:extLst xmlns:c16r2="http://schemas.microsoft.com/office/drawing/2015/06/chart">
            <c:ext xmlns:c16="http://schemas.microsoft.com/office/drawing/2014/chart" uri="{C3380CC4-5D6E-409C-BE32-E72D297353CC}">
              <c16:uniqueId val="{00000009-48CF-4206-B99B-081C99D147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8CF-4206-B99B-081C99D1474F}"/>
                </c:ext>
                <c:ext xmlns:c15="http://schemas.microsoft.com/office/drawing/2012/chart" uri="{CE6537A1-D6FC-4f65-9D91-7224C49458BB}">
                  <c15:dlblFieldTable>
                    <c15:dlblFTEntry>
                      <c15:txfldGUID>{D3246ED2-79A9-4B94-B41C-671D7D9D3B8F}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8CF-4206-B99B-081C99D1474F}"/>
                </c:ext>
                <c:ext xmlns:c15="http://schemas.microsoft.com/office/drawing/2012/chart" uri="{CE6537A1-D6FC-4f65-9D91-7224C49458BB}">
                  <c15:dlblFieldTable>
                    <c15:dlblFTEntry>
                      <c15:txfldGUID>{A5FE3856-9699-47B2-81CE-17D3A18A5D4D}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8CF-4206-B99B-081C99D1474F}"/>
                </c:ext>
                <c:ext xmlns:c15="http://schemas.microsoft.com/office/drawing/2012/chart" uri="{CE6537A1-D6FC-4f65-9D91-7224C49458BB}">
                  <c15:dlblFieldTable>
                    <c15:dlblFTEntry>
                      <c15:txfldGUID>{A0B067C6-D1B8-4B29-BF2C-F4AC5599DC4D}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8CF-4206-B99B-081C99D1474F}"/>
                </c:ext>
                <c:ext xmlns:c15="http://schemas.microsoft.com/office/drawing/2012/chart" uri="{CE6537A1-D6FC-4f65-9D91-7224C49458BB}">
                  <c15:dlblFieldTable>
                    <c15:dlblFTEntry>
                      <c15:txfldGUID>{F7D07416-C50A-4857-A621-9C09B24DF0E8}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8CF-4206-B99B-081C99D1474F}"/>
                </c:ext>
                <c:ext xmlns:c15="http://schemas.microsoft.com/office/drawing/2012/chart" uri="{CE6537A1-D6FC-4f65-9D91-7224C49458BB}">
                  <c15:dlblFieldTable>
                    <c15:dlblFTEntry>
                      <c15:txfldGUID>{D88012E4-88BA-478D-B463-495B5F923900}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8CF-4206-B99B-081C99D1474F}"/>
                </c:ext>
                <c:ext xmlns:c15="http://schemas.microsoft.com/office/drawing/2012/chart" uri="{CE6537A1-D6FC-4f65-9D91-7224C49458BB}">
                  <c15:dlblFieldTable>
                    <c15:dlblFTEntry>
                      <c15:txfldGUID>{ACB92CDE-E62A-4B16-93FE-7A4571E141EE}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8CF-4206-B99B-081C99D1474F}"/>
                </c:ext>
                <c:ext xmlns:c15="http://schemas.microsoft.com/office/drawing/2012/chart" uri="{CE6537A1-D6FC-4f65-9D91-7224C49458BB}">
                  <c15:dlblFieldTable>
                    <c15:dlblFTEntry>
                      <c15:txfldGUID>{DD2D6096-15DE-409B-89FE-B4CF5DF9156A}</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8CF-4206-B99B-081C99D1474F}"/>
                </c:ext>
                <c:ext xmlns:c15="http://schemas.microsoft.com/office/drawing/2012/chart" uri="{CE6537A1-D6FC-4f65-9D91-7224C49458BB}">
                  <c15:dlblFieldTable>
                    <c15:dlblFTEntry>
                      <c15:txfldGUID>{BAB29B88-A90E-4EF6-BCE1-13242AA9F9E5}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8CF-4206-B99B-081C99D1474F}"/>
                </c:ext>
                <c:ext xmlns:c15="http://schemas.microsoft.com/office/drawing/2012/chart" uri="{CE6537A1-D6FC-4f65-9D91-7224C49458BB}">
                  <c15:dlblFieldTable>
                    <c15:dlblFTEntry>
                      <c15:txfldGUID>{8F43E38B-599E-4A1D-9F3F-64F9D73B2347}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56.3</c:v>
                </c:pt>
                <c:pt idx="16">
                  <c:v>57.9</c:v>
                </c:pt>
                <c:pt idx="24">
                  <c:v>60.1</c:v>
                </c:pt>
                <c:pt idx="32">
                  <c:v>61.3</c:v>
                </c:pt>
              </c:numCache>
            </c:numRef>
          </c:xVal>
          <c:yVal>
            <c:numRef>
              <c:f>公会計指標分析・財政指標組合せ分析表!$BP$55:$DC$55</c:f>
              <c:numCache>
                <c:formatCode>#,##0.0;"▲ "#,##0.0</c:formatCode>
                <c:ptCount val="40"/>
                <c:pt idx="0">
                  <c:v>38.200000000000003</c:v>
                </c:pt>
                <c:pt idx="8">
                  <c:v>29.7</c:v>
                </c:pt>
                <c:pt idx="16">
                  <c:v>23.2</c:v>
                </c:pt>
                <c:pt idx="24">
                  <c:v>25.1</c:v>
                </c:pt>
                <c:pt idx="32">
                  <c:v>9.6999999999999993</c:v>
                </c:pt>
              </c:numCache>
            </c:numRef>
          </c:yVal>
          <c:smooth val="0"/>
          <c:extLst xmlns:c16r2="http://schemas.microsoft.com/office/drawing/2015/06/chart">
            <c:ext xmlns:c16="http://schemas.microsoft.com/office/drawing/2014/chart" uri="{C3380CC4-5D6E-409C-BE32-E72D297353CC}">
              <c16:uniqueId val="{00000013-48CF-4206-B99B-081C99D1474F}"/>
            </c:ext>
          </c:extLst>
        </c:ser>
        <c:dLbls>
          <c:showLegendKey val="0"/>
          <c:showVal val="1"/>
          <c:showCatName val="0"/>
          <c:showSerName val="0"/>
          <c:showPercent val="0"/>
          <c:showBubbleSize val="0"/>
        </c:dLbls>
        <c:axId val="461702840"/>
        <c:axId val="461698920"/>
      </c:scatterChart>
      <c:valAx>
        <c:axId val="461702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698920"/>
        <c:crosses val="autoZero"/>
        <c:crossBetween val="midCat"/>
      </c:valAx>
      <c:valAx>
        <c:axId val="46169892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02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636596714722319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F9-48DD-B9B9-E0F8321EC28F}"/>
                </c:ext>
                <c:ext xmlns:c15="http://schemas.microsoft.com/office/drawing/2012/chart" uri="{CE6537A1-D6FC-4f65-9D91-7224C49458BB}">
                  <c15:dlblFieldTable>
                    <c15:dlblFTEntry>
                      <c15:txfldGUID>{BCE5823D-A8D0-4474-8C06-67D5A582B679}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F9-48DD-B9B9-E0F8321EC28F}"/>
                </c:ext>
                <c:ext xmlns:c15="http://schemas.microsoft.com/office/drawing/2012/chart" uri="{CE6537A1-D6FC-4f65-9D91-7224C49458BB}">
                  <c15:dlblFieldTable>
                    <c15:dlblFTEntry>
                      <c15:txfldGUID>{06DC5397-8947-4370-9DAC-C3E05F7ACD5B}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F9-48DD-B9B9-E0F8321EC28F}"/>
                </c:ext>
                <c:ext xmlns:c15="http://schemas.microsoft.com/office/drawing/2012/chart" uri="{CE6537A1-D6FC-4f65-9D91-7224C49458BB}">
                  <c15:dlblFieldTable>
                    <c15:dlblFTEntry>
                      <c15:txfldGUID>{BD028C26-4DD3-46BA-8331-301C55C93296}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F9-48DD-B9B9-E0F8321EC28F}"/>
                </c:ext>
                <c:ext xmlns:c15="http://schemas.microsoft.com/office/drawing/2012/chart" uri="{CE6537A1-D6FC-4f65-9D91-7224C49458BB}">
                  <c15:dlblFieldTable>
                    <c15:dlblFTEntry>
                      <c15:txfldGUID>{B89FCDDE-E0C4-4E2B-A435-393A3C76E5AF}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F9-48DD-B9B9-E0F8321EC28F}"/>
                </c:ext>
                <c:ext xmlns:c15="http://schemas.microsoft.com/office/drawing/2012/chart" uri="{CE6537A1-D6FC-4f65-9D91-7224C49458BB}">
                  <c15:dlblFieldTable>
                    <c15:dlblFTEntry>
                      <c15:txfldGUID>{FCD6F75A-43BC-48FA-ABD3-9214072311A0}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F9-48DD-B9B9-E0F8321EC28F}"/>
                </c:ext>
                <c:ext xmlns:c15="http://schemas.microsoft.com/office/drawing/2012/chart" uri="{CE6537A1-D6FC-4f65-9D91-7224C49458BB}">
                  <c15:dlblFieldTable>
                    <c15:dlblFTEntry>
                      <c15:txfldGUID>{ABF4829F-E1CF-4003-B9A3-6639F6206E4C}</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4.6365967147222395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F9-48DD-B9B9-E0F8321EC28F}"/>
                </c:ext>
                <c:ext xmlns:c15="http://schemas.microsoft.com/office/drawing/2012/chart" uri="{CE6537A1-D6FC-4f65-9D91-7224C49458BB}">
                  <c15:dlblFieldTable>
                    <c15:dlblFTEntry>
                      <c15:txfldGUID>{745D1391-ACE6-41D1-B0CE-3AA7345F80F6}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F9-48DD-B9B9-E0F8321EC28F}"/>
                </c:ext>
                <c:ext xmlns:c15="http://schemas.microsoft.com/office/drawing/2012/chart" uri="{CE6537A1-D6FC-4f65-9D91-7224C49458BB}">
                  <c15:dlblFieldTable>
                    <c15:dlblFTEntry>
                      <c15:txfldGUID>{D75CF9DB-4FC7-4E9F-AAFA-16029D96A65C}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F9-48DD-B9B9-E0F8321EC28F}"/>
                </c:ext>
                <c:ext xmlns:c15="http://schemas.microsoft.com/office/drawing/2012/chart" uri="{CE6537A1-D6FC-4f65-9D91-7224C49458BB}">
                  <c15:dlblFieldTable>
                    <c15:dlblFTEntry>
                      <c15:txfldGUID>{9434B14F-8577-49BD-9CEC-A53F376B22EB}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6.8</c:v>
                </c:pt>
                <c:pt idx="16">
                  <c:v>7</c:v>
                </c:pt>
                <c:pt idx="24">
                  <c:v>7</c:v>
                </c:pt>
                <c:pt idx="32">
                  <c:v>6.8</c:v>
                </c:pt>
              </c:numCache>
            </c:numRef>
          </c:xVal>
          <c:yVal>
            <c:numRef>
              <c:f>公会計指標分析・財政指標組合せ分析表!$BP$73:$DC$73</c:f>
              <c:numCache>
                <c:formatCode>#,##0.0;"▲ "#,##0.0</c:formatCode>
                <c:ptCount val="40"/>
                <c:pt idx="0">
                  <c:v>66.599999999999994</c:v>
                </c:pt>
                <c:pt idx="8">
                  <c:v>63</c:v>
                </c:pt>
                <c:pt idx="16">
                  <c:v>69.900000000000006</c:v>
                </c:pt>
                <c:pt idx="24">
                  <c:v>61.2</c:v>
                </c:pt>
                <c:pt idx="32">
                  <c:v>38.200000000000003</c:v>
                </c:pt>
              </c:numCache>
            </c:numRef>
          </c:yVal>
          <c:smooth val="0"/>
          <c:extLst xmlns:c16r2="http://schemas.microsoft.com/office/drawing/2015/06/chart">
            <c:ext xmlns:c16="http://schemas.microsoft.com/office/drawing/2014/chart" uri="{C3380CC4-5D6E-409C-BE32-E72D297353CC}">
              <c16:uniqueId val="{00000009-25F9-48DD-B9B9-E0F8321EC2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F9-48DD-B9B9-E0F8321EC28F}"/>
                </c:ext>
                <c:ext xmlns:c15="http://schemas.microsoft.com/office/drawing/2012/chart" uri="{CE6537A1-D6FC-4f65-9D91-7224C49458BB}">
                  <c15:dlblFieldTable>
                    <c15:dlblFTEntry>
                      <c15:txfldGUID>{C839884C-4F3C-4884-9323-590296D5738C}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F9-48DD-B9B9-E0F8321EC28F}"/>
                </c:ext>
                <c:ext xmlns:c15="http://schemas.microsoft.com/office/drawing/2012/chart" uri="{CE6537A1-D6FC-4f65-9D91-7224C49458BB}">
                  <c15:dlblFieldTable>
                    <c15:dlblFTEntry>
                      <c15:txfldGUID>{36A9B04E-FE13-427B-BC2C-7674ECB926AD}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F9-48DD-B9B9-E0F8321EC28F}"/>
                </c:ext>
                <c:ext xmlns:c15="http://schemas.microsoft.com/office/drawing/2012/chart" uri="{CE6537A1-D6FC-4f65-9D91-7224C49458BB}">
                  <c15:dlblFieldTable>
                    <c15:dlblFTEntry>
                      <c15:txfldGUID>{EF3E4BA8-2974-4172-8663-581478F8AFEF}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F9-48DD-B9B9-E0F8321EC28F}"/>
                </c:ext>
                <c:ext xmlns:c15="http://schemas.microsoft.com/office/drawing/2012/chart" uri="{CE6537A1-D6FC-4f65-9D91-7224C49458BB}">
                  <c15:dlblFieldTable>
                    <c15:dlblFTEntry>
                      <c15:txfldGUID>{F480BB16-72A8-401D-AC01-A16794CBA317}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F9-48DD-B9B9-E0F8321EC28F}"/>
                </c:ext>
                <c:ext xmlns:c15="http://schemas.microsoft.com/office/drawing/2012/chart" uri="{CE6537A1-D6FC-4f65-9D91-7224C49458BB}">
                  <c15:dlblFieldTable>
                    <c15:dlblFTEntry>
                      <c15:txfldGUID>{4F8D3A25-E8E3-4DD1-BDA8-98DC85424709}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F9-48DD-B9B9-E0F8321EC28F}"/>
                </c:ext>
                <c:ext xmlns:c15="http://schemas.microsoft.com/office/drawing/2012/chart" uri="{CE6537A1-D6FC-4f65-9D91-7224C49458BB}">
                  <c15:dlblFieldTable>
                    <c15:dlblFTEntry>
                      <c15:txfldGUID>{EEA08595-8246-4B72-AB04-D9577BD7D375}</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F9-48DD-B9B9-E0F8321EC28F}"/>
                </c:ext>
                <c:ext xmlns:c15="http://schemas.microsoft.com/office/drawing/2012/chart" uri="{CE6537A1-D6FC-4f65-9D91-7224C49458BB}">
                  <c15:dlblFieldTable>
                    <c15:dlblFTEntry>
                      <c15:txfldGUID>{85E3B2F5-7D8B-4AC3-9C78-73AC8D9CBCCA}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F9-48DD-B9B9-E0F8321EC28F}"/>
                </c:ext>
                <c:ext xmlns:c15="http://schemas.microsoft.com/office/drawing/2012/chart" uri="{CE6537A1-D6FC-4f65-9D91-7224C49458BB}">
                  <c15:dlblFieldTable>
                    <c15:dlblFTEntry>
                      <c15:txfldGUID>{A5A494F4-49DB-48A5-858C-41332FAF3B3A}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F9-48DD-B9B9-E0F8321EC28F}"/>
                </c:ext>
                <c:ext xmlns:c15="http://schemas.microsoft.com/office/drawing/2012/chart" uri="{CE6537A1-D6FC-4f65-9D91-7224C49458BB}">
                  <c15:dlblFieldTable>
                    <c15:dlblFTEntry>
                      <c15:txfldGUID>{5AC2330B-819F-4B10-8245-B79A7BF6FB48}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9.8000000000000007</c:v>
                </c:pt>
                <c:pt idx="24">
                  <c:v>10.199999999999999</c:v>
                </c:pt>
                <c:pt idx="32">
                  <c:v>10.199999999999999</c:v>
                </c:pt>
              </c:numCache>
            </c:numRef>
          </c:xVal>
          <c:yVal>
            <c:numRef>
              <c:f>公会計指標分析・財政指標組合せ分析表!$BP$77:$DC$77</c:f>
              <c:numCache>
                <c:formatCode>#,##0.0;"▲ "#,##0.0</c:formatCode>
                <c:ptCount val="40"/>
                <c:pt idx="0">
                  <c:v>38.200000000000003</c:v>
                </c:pt>
                <c:pt idx="8">
                  <c:v>29.7</c:v>
                </c:pt>
                <c:pt idx="16">
                  <c:v>23.2</c:v>
                </c:pt>
                <c:pt idx="24">
                  <c:v>25.1</c:v>
                </c:pt>
                <c:pt idx="32">
                  <c:v>9.6999999999999993</c:v>
                </c:pt>
              </c:numCache>
            </c:numRef>
          </c:yVal>
          <c:smooth val="0"/>
          <c:extLst xmlns:c16r2="http://schemas.microsoft.com/office/drawing/2015/06/chart">
            <c:ext xmlns:c16="http://schemas.microsoft.com/office/drawing/2014/chart" uri="{C3380CC4-5D6E-409C-BE32-E72D297353CC}">
              <c16:uniqueId val="{00000013-25F9-48DD-B9B9-E0F8321EC28F}"/>
            </c:ext>
          </c:extLst>
        </c:ser>
        <c:dLbls>
          <c:showLegendKey val="0"/>
          <c:showVal val="1"/>
          <c:showCatName val="0"/>
          <c:showSerName val="0"/>
          <c:showPercent val="0"/>
          <c:showBubbleSize val="0"/>
        </c:dLbls>
        <c:axId val="461703232"/>
        <c:axId val="461696960"/>
      </c:scatterChart>
      <c:valAx>
        <c:axId val="461703232"/>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696960"/>
        <c:crosses val="autoZero"/>
        <c:crossBetween val="midCat"/>
      </c:valAx>
      <c:valAx>
        <c:axId val="4616969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0323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起債した臨時財政対策債の元金償還開始等により，元利償還金は前年度と比較して８百万円増の５７２百万円となった一方で，公営企業債の元利償還金に対する繰入金が中央土地区画整理事業特別会計に係る算入額等の減により，５百万円減少となった。また，災害復旧費に係る基準財政需要額が臨時財政対策債償還費等により９百万円増加となったため，実質公債費比率の分子全体額については前年度から１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減債基金については平成２５年度末から変動はない。今後も積み立てる予定はない。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将来負担である公営企業債繰入見込額が農業集落排水事業の地方債現在高の減少による繰入見込額の減等により，１２４百万円減少した一方で，財政調整基金及び公共施設整備基金等の増により，充当可能財源である基金が９９３百万円増加した。将来負担が減となり、充当可能財源等が増となったことにより，将来負担比率の分子は前年度から９９２百万円減少し，１，９５０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ため「新型コロナウイルス感染症対策基金」から１６百万円取り崩した一方で，老朽化が進む公共施設の改修に備えて「公共施設整備基金」に４５９百万円積み立てたほか，財政調整基金に２３５百万円積立てたことにより，基金全体としては，前年度から７８２百万円増の３，１４３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今後は老朽化した公共施設の更新や新型コロナウイルス感染症対策のために，特定目的基金を活用していく予定である。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公共施設整備基金：主に老朽化した公共施設の修繕及び建替え並びに耐震化，長寿命化等に活用をする。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義務教育施設整備基金：主に老朽化した学校教育系施設の修繕及び建替え並びに耐震化，長寿命化等に活用をする。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新型コロナウイルス感染症対策基金：新型コロナウイルス感染症の対策に係る事業に活用する。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公共施設整備基金：老朽化が進んでいる中央公民館等公共施設更新のため積立てし，４５９百万円増となった。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新型コロナウイルス感染症対策基金：新型コロナウイルス感染症対策事業に充てるため１６百万円取崩した一方で，今後の財源確保のため９百万円積立てし，７百万円減となった。</a:t>
          </a: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については行革・経費節減等により捻出した額，歳出の不用額及び予算見込みを上回った税収等により，財政調整基金と調整をして，積立てを行っていき，施設の老朽化に伴う更新，改修等への対応に備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町税等の増により一般財源が当初予算に比べ１８５百万円増となったこと等により，２３５百万円を積立てし，支出の不足等への対応として３百万円の取崩しを行った。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突発的な災害や緊急を要するような経費に備えるため，標準財政規模の１０％～２０％を水準として積立てを行っている。今後も同水準により積立てを行っていく。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令和３年度補正予算（第１号）に伴う普通交付税の再算定において措置された臨時財政対策債償還基金費の算定額の積立てを実施。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令和３年度普通交付税再算定分については，償還に合わせ取崩し，償還財源とする予定である。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有形固定資産減価償却率については，前年度から</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63.8</a:t>
          </a:r>
          <a:r>
            <a:rPr lang="ja-JP" altLang="ja-JP" sz="1100">
              <a:solidFill>
                <a:schemeClr val="dk1"/>
              </a:solidFill>
              <a:effectLst/>
              <a:latin typeface="+mn-lt"/>
              <a:ea typeface="+mn-ea"/>
              <a:cs typeface="+mn-cs"/>
            </a:rPr>
            <a:t>％であり，類似団体平均を上回っている。これは，公民館や体育館等の耐用年数の経過等による老朽化が進行したことが主な要因である。当町では，平成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年度に公共施設等総合管理計画を策定し、令和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年度に改訂した。今後は改訂した公共施設等総合管理計画を基に、個別施設計画の策定，及び，見直しを進め，効率的かつ効果的な施設の維持管理や更新に努めていく。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33</xdr:row>
      <xdr:rowOff>154870</xdr:rowOff>
    </xdr:to>
    <xdr:cxnSp macro="">
      <xdr:nvCxnSpPr>
        <xdr:cNvPr id="65" name="直線コネクタ 64"/>
        <xdr:cNvCxnSpPr/>
      </xdr:nvCxnSpPr>
      <xdr:spPr>
        <a:xfrm flipV="1">
          <a:off x="4760595" y="5600700"/>
          <a:ext cx="1270" cy="98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158697</xdr:rowOff>
    </xdr:from>
    <xdr:ext cx="405111" cy="259045"/>
    <xdr:sp macro="" textlink="">
      <xdr:nvSpPr>
        <xdr:cNvPr id="66" name="有形固定資産減価償却率最小値テキスト"/>
        <xdr:cNvSpPr txBox="1"/>
      </xdr:nvSpPr>
      <xdr:spPr>
        <a:xfrm>
          <a:off x="4813300" y="658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154870</xdr:rowOff>
    </xdr:from>
    <xdr:to>
      <xdr:col>23</xdr:col>
      <xdr:colOff>174625</xdr:colOff>
      <xdr:row>33</xdr:row>
      <xdr:rowOff>154870</xdr:rowOff>
    </xdr:to>
    <xdr:cxnSp macro="">
      <xdr:nvCxnSpPr>
        <xdr:cNvPr id="67" name="直線コネクタ 66"/>
        <xdr:cNvCxnSpPr/>
      </xdr:nvCxnSpPr>
      <xdr:spPr>
        <a:xfrm>
          <a:off x="4673600" y="658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68" name="有形固定資産減価償却率最大値テキスト"/>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69" name="直線コネクタ 68"/>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74030</xdr:rowOff>
    </xdr:from>
    <xdr:ext cx="405111" cy="259045"/>
    <xdr:sp macro="" textlink="">
      <xdr:nvSpPr>
        <xdr:cNvPr id="70" name="有形固定資産減価償却率平均値テキスト"/>
        <xdr:cNvSpPr txBox="1"/>
      </xdr:nvSpPr>
      <xdr:spPr>
        <a:xfrm>
          <a:off x="4813300" y="5989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51153</xdr:rowOff>
    </xdr:from>
    <xdr:to>
      <xdr:col>23</xdr:col>
      <xdr:colOff>136525</xdr:colOff>
      <xdr:row>31</xdr:row>
      <xdr:rowOff>152753</xdr:rowOff>
    </xdr:to>
    <xdr:sp macro="" textlink="">
      <xdr:nvSpPr>
        <xdr:cNvPr id="71" name="フローチャート: 判断 70"/>
        <xdr:cNvSpPr/>
      </xdr:nvSpPr>
      <xdr:spPr>
        <a:xfrm>
          <a:off x="4711700" y="613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78670</xdr:rowOff>
    </xdr:from>
    <xdr:to>
      <xdr:col>19</xdr:col>
      <xdr:colOff>187325</xdr:colOff>
      <xdr:row>31</xdr:row>
      <xdr:rowOff>8820</xdr:rowOff>
    </xdr:to>
    <xdr:sp macro="" textlink="">
      <xdr:nvSpPr>
        <xdr:cNvPr id="72" name="フローチャート: 判断 71"/>
        <xdr:cNvSpPr/>
      </xdr:nvSpPr>
      <xdr:spPr>
        <a:xfrm>
          <a:off x="4000500" y="599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157692</xdr:rowOff>
    </xdr:from>
    <xdr:to>
      <xdr:col>15</xdr:col>
      <xdr:colOff>187325</xdr:colOff>
      <xdr:row>29</xdr:row>
      <xdr:rowOff>87842</xdr:rowOff>
    </xdr:to>
    <xdr:sp macro="" textlink="">
      <xdr:nvSpPr>
        <xdr:cNvPr id="73" name="フローチャート: 判断 72"/>
        <xdr:cNvSpPr/>
      </xdr:nvSpPr>
      <xdr:spPr>
        <a:xfrm>
          <a:off x="3238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137230</xdr:rowOff>
    </xdr:from>
    <xdr:to>
      <xdr:col>11</xdr:col>
      <xdr:colOff>187325</xdr:colOff>
      <xdr:row>28</xdr:row>
      <xdr:rowOff>67380</xdr:rowOff>
    </xdr:to>
    <xdr:sp macro="" textlink="">
      <xdr:nvSpPr>
        <xdr:cNvPr id="74" name="フローチャート: 判断 73"/>
        <xdr:cNvSpPr/>
      </xdr:nvSpPr>
      <xdr:spPr>
        <a:xfrm>
          <a:off x="2476500" y="553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156280</xdr:rowOff>
    </xdr:from>
    <xdr:to>
      <xdr:col>7</xdr:col>
      <xdr:colOff>187325</xdr:colOff>
      <xdr:row>26</xdr:row>
      <xdr:rowOff>86430</xdr:rowOff>
    </xdr:to>
    <xdr:sp macro="" textlink="">
      <xdr:nvSpPr>
        <xdr:cNvPr id="75" name="フローチャート: 判断 74"/>
        <xdr:cNvSpPr/>
      </xdr:nvSpPr>
      <xdr:spPr>
        <a:xfrm>
          <a:off x="1714500" y="52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8114</xdr:rowOff>
    </xdr:from>
    <xdr:to>
      <xdr:col>23</xdr:col>
      <xdr:colOff>136525</xdr:colOff>
      <xdr:row>33</xdr:row>
      <xdr:rowOff>109714</xdr:rowOff>
    </xdr:to>
    <xdr:sp macro="" textlink="">
      <xdr:nvSpPr>
        <xdr:cNvPr id="81" name="楕円 80"/>
        <xdr:cNvSpPr/>
      </xdr:nvSpPr>
      <xdr:spPr>
        <a:xfrm>
          <a:off x="4711700" y="64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94491</xdr:rowOff>
    </xdr:from>
    <xdr:ext cx="405111" cy="259045"/>
    <xdr:sp macro="" textlink="">
      <xdr:nvSpPr>
        <xdr:cNvPr id="82" name="有形固定資産減価償却率該当値テキスト"/>
        <xdr:cNvSpPr txBox="1"/>
      </xdr:nvSpPr>
      <xdr:spPr>
        <a:xfrm>
          <a:off x="4813300" y="635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33</xdr:row>
      <xdr:rowOff>58914</xdr:rowOff>
    </xdr:to>
    <xdr:cxnSp macro="">
      <xdr:nvCxnSpPr>
        <xdr:cNvPr id="84" name="直線コネクタ 83"/>
        <xdr:cNvCxnSpPr/>
      </xdr:nvCxnSpPr>
      <xdr:spPr>
        <a:xfrm>
          <a:off x="4051300" y="6284383"/>
          <a:ext cx="7112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114653</xdr:rowOff>
    </xdr:from>
    <xdr:to>
      <xdr:col>15</xdr:col>
      <xdr:colOff>187325</xdr:colOff>
      <xdr:row>31</xdr:row>
      <xdr:rowOff>44803</xdr:rowOff>
    </xdr:to>
    <xdr:sp macro="" textlink="">
      <xdr:nvSpPr>
        <xdr:cNvPr id="85" name="楕円 84"/>
        <xdr:cNvSpPr/>
      </xdr:nvSpPr>
      <xdr:spPr>
        <a:xfrm>
          <a:off x="32385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165453</xdr:rowOff>
    </xdr:from>
    <xdr:to>
      <xdr:col>19</xdr:col>
      <xdr:colOff>136525</xdr:colOff>
      <xdr:row>32</xdr:row>
      <xdr:rowOff>26458</xdr:rowOff>
    </xdr:to>
    <xdr:cxnSp macro="">
      <xdr:nvCxnSpPr>
        <xdr:cNvPr id="86" name="直線コネクタ 85"/>
        <xdr:cNvCxnSpPr/>
      </xdr:nvCxnSpPr>
      <xdr:spPr>
        <a:xfrm>
          <a:off x="3289300" y="6080478"/>
          <a:ext cx="762000" cy="20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42686</xdr:rowOff>
    </xdr:from>
    <xdr:to>
      <xdr:col>11</xdr:col>
      <xdr:colOff>187325</xdr:colOff>
      <xdr:row>30</xdr:row>
      <xdr:rowOff>144286</xdr:rowOff>
    </xdr:to>
    <xdr:sp macro="" textlink="">
      <xdr:nvSpPr>
        <xdr:cNvPr id="87" name="楕円 86"/>
        <xdr:cNvSpPr/>
      </xdr:nvSpPr>
      <xdr:spPr>
        <a:xfrm>
          <a:off x="24765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93486</xdr:rowOff>
    </xdr:from>
    <xdr:to>
      <xdr:col>15</xdr:col>
      <xdr:colOff>136525</xdr:colOff>
      <xdr:row>30</xdr:row>
      <xdr:rowOff>165453</xdr:rowOff>
    </xdr:to>
    <xdr:cxnSp macro="">
      <xdr:nvCxnSpPr>
        <xdr:cNvPr id="88" name="直線コネクタ 87"/>
        <xdr:cNvCxnSpPr/>
      </xdr:nvCxnSpPr>
      <xdr:spPr>
        <a:xfrm>
          <a:off x="2527300" y="6008511"/>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10230</xdr:rowOff>
    </xdr:from>
    <xdr:to>
      <xdr:col>7</xdr:col>
      <xdr:colOff>187325</xdr:colOff>
      <xdr:row>29</xdr:row>
      <xdr:rowOff>111830</xdr:rowOff>
    </xdr:to>
    <xdr:sp macro="" textlink="">
      <xdr:nvSpPr>
        <xdr:cNvPr id="89" name="楕円 88"/>
        <xdr:cNvSpPr/>
      </xdr:nvSpPr>
      <xdr:spPr>
        <a:xfrm>
          <a:off x="17145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61030</xdr:rowOff>
    </xdr:from>
    <xdr:to>
      <xdr:col>11</xdr:col>
      <xdr:colOff>136525</xdr:colOff>
      <xdr:row>30</xdr:row>
      <xdr:rowOff>93486</xdr:rowOff>
    </xdr:to>
    <xdr:cxnSp macro="">
      <xdr:nvCxnSpPr>
        <xdr:cNvPr id="90" name="直線コネクタ 89"/>
        <xdr:cNvCxnSpPr/>
      </xdr:nvCxnSpPr>
      <xdr:spPr>
        <a:xfrm>
          <a:off x="1765300" y="5804605"/>
          <a:ext cx="7620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25347</xdr:rowOff>
    </xdr:from>
    <xdr:ext cx="405111" cy="259045"/>
    <xdr:sp macro="" textlink="">
      <xdr:nvSpPr>
        <xdr:cNvPr id="91" name="n_1aveValue有形固定資産減価償却率"/>
        <xdr:cNvSpPr txBox="1"/>
      </xdr:nvSpPr>
      <xdr:spPr>
        <a:xfrm>
          <a:off x="3836044" y="576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92" name="n_2aveValue有形固定資産減価償却率"/>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83907</xdr:rowOff>
    </xdr:from>
    <xdr:ext cx="405111" cy="259045"/>
    <xdr:sp macro="" textlink="">
      <xdr:nvSpPr>
        <xdr:cNvPr id="93" name="n_3aveValue有形固定資産減価償却率"/>
        <xdr:cNvSpPr txBox="1"/>
      </xdr:nvSpPr>
      <xdr:spPr>
        <a:xfrm>
          <a:off x="2324744" y="531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102957</xdr:rowOff>
    </xdr:from>
    <xdr:ext cx="405111" cy="259045"/>
    <xdr:sp macro="" textlink="">
      <xdr:nvSpPr>
        <xdr:cNvPr id="94" name="n_4aveValue有形固定資産減価償却率"/>
        <xdr:cNvSpPr txBox="1"/>
      </xdr:nvSpPr>
      <xdr:spPr>
        <a:xfrm>
          <a:off x="1562744" y="498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5"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35930</xdr:rowOff>
    </xdr:from>
    <xdr:ext cx="405111" cy="259045"/>
    <xdr:sp macro="" textlink="">
      <xdr:nvSpPr>
        <xdr:cNvPr id="96" name="n_2mainValue有形固定資産減価償却率"/>
        <xdr:cNvSpPr txBox="1"/>
      </xdr:nvSpPr>
      <xdr:spPr>
        <a:xfrm>
          <a:off x="3086744" y="612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135413</xdr:rowOff>
    </xdr:from>
    <xdr:ext cx="405111" cy="259045"/>
    <xdr:sp macro="" textlink="">
      <xdr:nvSpPr>
        <xdr:cNvPr id="97" name="n_3mainValue有形固定資産減価償却率"/>
        <xdr:cNvSpPr txBox="1"/>
      </xdr:nvSpPr>
      <xdr:spPr>
        <a:xfrm>
          <a:off x="2324744" y="605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102957</xdr:rowOff>
    </xdr:from>
    <xdr:ext cx="405111" cy="259045"/>
    <xdr:sp macro="" textlink="">
      <xdr:nvSpPr>
        <xdr:cNvPr id="98" name="n_4mainValue有形固定資産減価償却率"/>
        <xdr:cNvSpPr txBox="1"/>
      </xdr:nvSpPr>
      <xdr:spPr>
        <a:xfrm>
          <a:off x="1562744" y="584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債務償還比率については，前年度から</a:t>
          </a:r>
          <a:r>
            <a:rPr lang="en-US" altLang="ja-JP" sz="1100">
              <a:solidFill>
                <a:schemeClr val="dk1"/>
              </a:solidFill>
              <a:effectLst/>
              <a:latin typeface="+mn-lt"/>
              <a:ea typeface="+mn-ea"/>
              <a:cs typeface="+mn-cs"/>
            </a:rPr>
            <a:t>201.9</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472.1</a:t>
          </a:r>
          <a:r>
            <a:rPr lang="ja-JP" altLang="ja-JP" sz="1100">
              <a:solidFill>
                <a:schemeClr val="dk1"/>
              </a:solidFill>
              <a:effectLst/>
              <a:latin typeface="+mn-lt"/>
              <a:ea typeface="+mn-ea"/>
              <a:cs typeface="+mn-cs"/>
            </a:rPr>
            <a:t>％となったものの，類似団体のほか全国平均及び茨城県平均を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。これは，</a:t>
          </a:r>
          <a:r>
            <a:rPr lang="ja-JP" altLang="ja-JP" sz="1100">
              <a:solidFill>
                <a:sysClr val="windowText" lastClr="000000"/>
              </a:solidFill>
              <a:effectLst/>
              <a:latin typeface="+mn-lt"/>
              <a:ea typeface="+mn-ea"/>
              <a:cs typeface="+mn-cs"/>
            </a:rPr>
            <a:t>地方税の歳入増や充当可能基金が増となり、普通交付税や臨時財政対策債においても増となったことが主な要因である。</a:t>
          </a:r>
          <a:r>
            <a:rPr lang="ja-JP" altLang="ja-JP" sz="1100">
              <a:solidFill>
                <a:schemeClr val="dk1"/>
              </a:solidFill>
              <a:effectLst/>
              <a:latin typeface="+mn-lt"/>
              <a:ea typeface="+mn-ea"/>
              <a:cs typeface="+mn-cs"/>
            </a:rPr>
            <a:t>今後も，八千代町第</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次総合計画を基に真に必要な事業を実施するとともに，義務的経費の抑制，財源確保対策等に努め，債務償還能力を上げていくことが必要である。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70654</xdr:rowOff>
    </xdr:from>
    <xdr:to>
      <xdr:col>76</xdr:col>
      <xdr:colOff>21589</xdr:colOff>
      <xdr:row>27</xdr:row>
      <xdr:rowOff>41878</xdr:rowOff>
    </xdr:to>
    <xdr:cxnSp macro="">
      <xdr:nvCxnSpPr>
        <xdr:cNvPr id="128" name="直線コネクタ 127"/>
        <xdr:cNvCxnSpPr/>
      </xdr:nvCxnSpPr>
      <xdr:spPr>
        <a:xfrm flipV="1">
          <a:off x="14793595" y="5299879"/>
          <a:ext cx="1269" cy="1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55431</xdr:rowOff>
    </xdr:from>
    <xdr:ext cx="469744" cy="259045"/>
    <xdr:sp macro="" textlink="">
      <xdr:nvSpPr>
        <xdr:cNvPr id="129" name="債務償還比率最小値テキスト"/>
        <xdr:cNvSpPr txBox="1"/>
      </xdr:nvSpPr>
      <xdr:spPr>
        <a:xfrm>
          <a:off x="14846300" y="54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41878</xdr:rowOff>
    </xdr:from>
    <xdr:to>
      <xdr:col>76</xdr:col>
      <xdr:colOff>111125</xdr:colOff>
      <xdr:row>27</xdr:row>
      <xdr:rowOff>41878</xdr:rowOff>
    </xdr:to>
    <xdr:cxnSp macro="">
      <xdr:nvCxnSpPr>
        <xdr:cNvPr id="130" name="直線コネクタ 129"/>
        <xdr:cNvCxnSpPr/>
      </xdr:nvCxnSpPr>
      <xdr:spPr>
        <a:xfrm>
          <a:off x="14706600" y="544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17331</xdr:rowOff>
    </xdr:from>
    <xdr:ext cx="469744" cy="259045"/>
    <xdr:sp macro="" textlink="">
      <xdr:nvSpPr>
        <xdr:cNvPr id="131" name="債務償還比率最大値テキスト"/>
        <xdr:cNvSpPr txBox="1"/>
      </xdr:nvSpPr>
      <xdr:spPr>
        <a:xfrm>
          <a:off x="14846300" y="50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70654</xdr:rowOff>
    </xdr:from>
    <xdr:to>
      <xdr:col>76</xdr:col>
      <xdr:colOff>111125</xdr:colOff>
      <xdr:row>26</xdr:row>
      <xdr:rowOff>70654</xdr:rowOff>
    </xdr:to>
    <xdr:cxnSp macro="">
      <xdr:nvCxnSpPr>
        <xdr:cNvPr id="132" name="直線コネクタ 131"/>
        <xdr:cNvCxnSpPr/>
      </xdr:nvCxnSpPr>
      <xdr:spPr>
        <a:xfrm>
          <a:off x="14706600" y="529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144331</xdr:rowOff>
    </xdr:from>
    <xdr:ext cx="469744" cy="259045"/>
    <xdr:sp macro="" textlink="">
      <xdr:nvSpPr>
        <xdr:cNvPr id="133" name="債務償還比率平均値テキスト"/>
        <xdr:cNvSpPr txBox="1"/>
      </xdr:nvSpPr>
      <xdr:spPr>
        <a:xfrm>
          <a:off x="14846300" y="5202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80666</xdr:rowOff>
    </xdr:from>
    <xdr:to>
      <xdr:col>76</xdr:col>
      <xdr:colOff>73025</xdr:colOff>
      <xdr:row>27</xdr:row>
      <xdr:rowOff>10816</xdr:rowOff>
    </xdr:to>
    <xdr:sp macro="" textlink="">
      <xdr:nvSpPr>
        <xdr:cNvPr id="134" name="フローチャート: 判断 133"/>
        <xdr:cNvSpPr/>
      </xdr:nvSpPr>
      <xdr:spPr>
        <a:xfrm>
          <a:off x="14744700" y="530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151924</xdr:rowOff>
    </xdr:from>
    <xdr:to>
      <xdr:col>72</xdr:col>
      <xdr:colOff>123825</xdr:colOff>
      <xdr:row>28</xdr:row>
      <xdr:rowOff>82074</xdr:rowOff>
    </xdr:to>
    <xdr:sp macro="" textlink="">
      <xdr:nvSpPr>
        <xdr:cNvPr id="135" name="フローチャート: 判断 134"/>
        <xdr:cNvSpPr/>
      </xdr:nvSpPr>
      <xdr:spPr>
        <a:xfrm>
          <a:off x="14033500" y="555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131604</xdr:rowOff>
    </xdr:from>
    <xdr:to>
      <xdr:col>68</xdr:col>
      <xdr:colOff>123825</xdr:colOff>
      <xdr:row>29</xdr:row>
      <xdr:rowOff>61754</xdr:rowOff>
    </xdr:to>
    <xdr:sp macro="" textlink="">
      <xdr:nvSpPr>
        <xdr:cNvPr id="136" name="フローチャート: 判断 135"/>
        <xdr:cNvSpPr/>
      </xdr:nvSpPr>
      <xdr:spPr>
        <a:xfrm>
          <a:off x="132715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144738</xdr:rowOff>
    </xdr:from>
    <xdr:to>
      <xdr:col>64</xdr:col>
      <xdr:colOff>123825</xdr:colOff>
      <xdr:row>29</xdr:row>
      <xdr:rowOff>74888</xdr:rowOff>
    </xdr:to>
    <xdr:sp macro="" textlink="">
      <xdr:nvSpPr>
        <xdr:cNvPr id="137" name="フローチャート: 判断 136"/>
        <xdr:cNvSpPr/>
      </xdr:nvSpPr>
      <xdr:spPr>
        <a:xfrm>
          <a:off x="12509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130344</xdr:rowOff>
    </xdr:from>
    <xdr:to>
      <xdr:col>60</xdr:col>
      <xdr:colOff>123825</xdr:colOff>
      <xdr:row>29</xdr:row>
      <xdr:rowOff>60494</xdr:rowOff>
    </xdr:to>
    <xdr:sp macro="" textlink="">
      <xdr:nvSpPr>
        <xdr:cNvPr id="138" name="フローチャート: 判断 137"/>
        <xdr:cNvSpPr/>
      </xdr:nvSpPr>
      <xdr:spPr>
        <a:xfrm>
          <a:off x="11747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162528</xdr:rowOff>
    </xdr:from>
    <xdr:to>
      <xdr:col>76</xdr:col>
      <xdr:colOff>73025</xdr:colOff>
      <xdr:row>27</xdr:row>
      <xdr:rowOff>92678</xdr:rowOff>
    </xdr:to>
    <xdr:sp macro="" textlink="">
      <xdr:nvSpPr>
        <xdr:cNvPr id="144" name="楕円 143"/>
        <xdr:cNvSpPr/>
      </xdr:nvSpPr>
      <xdr:spPr>
        <a:xfrm>
          <a:off x="14744700" y="53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99881</xdr:rowOff>
    </xdr:from>
    <xdr:ext cx="469744" cy="259045"/>
    <xdr:sp macro="" textlink="">
      <xdr:nvSpPr>
        <xdr:cNvPr id="145" name="債務償還比率該当値テキスト"/>
        <xdr:cNvSpPr txBox="1"/>
      </xdr:nvSpPr>
      <xdr:spPr>
        <a:xfrm>
          <a:off x="14846300" y="53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11430</xdr:rowOff>
    </xdr:from>
    <xdr:to>
      <xdr:col>72</xdr:col>
      <xdr:colOff>123825</xdr:colOff>
      <xdr:row>29</xdr:row>
      <xdr:rowOff>113030</xdr:rowOff>
    </xdr:to>
    <xdr:sp macro="" textlink="">
      <xdr:nvSpPr>
        <xdr:cNvPr id="146" name="楕円 145"/>
        <xdr:cNvSpPr/>
      </xdr:nvSpPr>
      <xdr:spPr>
        <a:xfrm>
          <a:off x="14033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41878</xdr:rowOff>
    </xdr:from>
    <xdr:to>
      <xdr:col>76</xdr:col>
      <xdr:colOff>22225</xdr:colOff>
      <xdr:row>29</xdr:row>
      <xdr:rowOff>62230</xdr:rowOff>
    </xdr:to>
    <xdr:cxnSp macro="">
      <xdr:nvCxnSpPr>
        <xdr:cNvPr id="147" name="直線コネクタ 146"/>
        <xdr:cNvCxnSpPr/>
      </xdr:nvCxnSpPr>
      <xdr:spPr>
        <a:xfrm flipV="1">
          <a:off x="14084300" y="5442553"/>
          <a:ext cx="711200" cy="36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93155</xdr:rowOff>
    </xdr:from>
    <xdr:to>
      <xdr:col>68</xdr:col>
      <xdr:colOff>123825</xdr:colOff>
      <xdr:row>34</xdr:row>
      <xdr:rowOff>23305</xdr:rowOff>
    </xdr:to>
    <xdr:sp macro="" textlink="">
      <xdr:nvSpPr>
        <xdr:cNvPr id="148" name="楕円 147"/>
        <xdr:cNvSpPr/>
      </xdr:nvSpPr>
      <xdr:spPr>
        <a:xfrm>
          <a:off x="13271500" y="6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62230</xdr:rowOff>
    </xdr:from>
    <xdr:to>
      <xdr:col>72</xdr:col>
      <xdr:colOff>73025</xdr:colOff>
      <xdr:row>33</xdr:row>
      <xdr:rowOff>143955</xdr:rowOff>
    </xdr:to>
    <xdr:cxnSp macro="">
      <xdr:nvCxnSpPr>
        <xdr:cNvPr id="149" name="直線コネクタ 148"/>
        <xdr:cNvCxnSpPr/>
      </xdr:nvCxnSpPr>
      <xdr:spPr>
        <a:xfrm flipV="1">
          <a:off x="13322300" y="5805805"/>
          <a:ext cx="762000" cy="7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30522</xdr:rowOff>
    </xdr:from>
    <xdr:to>
      <xdr:col>64</xdr:col>
      <xdr:colOff>123825</xdr:colOff>
      <xdr:row>31</xdr:row>
      <xdr:rowOff>132122</xdr:rowOff>
    </xdr:to>
    <xdr:sp macro="" textlink="">
      <xdr:nvSpPr>
        <xdr:cNvPr id="150" name="楕円 149"/>
        <xdr:cNvSpPr/>
      </xdr:nvSpPr>
      <xdr:spPr>
        <a:xfrm>
          <a:off x="12509500" y="61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81322</xdr:rowOff>
    </xdr:from>
    <xdr:to>
      <xdr:col>68</xdr:col>
      <xdr:colOff>73025</xdr:colOff>
      <xdr:row>33</xdr:row>
      <xdr:rowOff>143955</xdr:rowOff>
    </xdr:to>
    <xdr:cxnSp macro="">
      <xdr:nvCxnSpPr>
        <xdr:cNvPr id="151" name="直線コネクタ 150"/>
        <xdr:cNvCxnSpPr/>
      </xdr:nvCxnSpPr>
      <xdr:spPr>
        <a:xfrm>
          <a:off x="12560300" y="6167797"/>
          <a:ext cx="762000" cy="40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109484</xdr:rowOff>
    </xdr:from>
    <xdr:to>
      <xdr:col>60</xdr:col>
      <xdr:colOff>123825</xdr:colOff>
      <xdr:row>30</xdr:row>
      <xdr:rowOff>39634</xdr:rowOff>
    </xdr:to>
    <xdr:sp macro="" textlink="">
      <xdr:nvSpPr>
        <xdr:cNvPr id="152" name="楕円 151"/>
        <xdr:cNvSpPr/>
      </xdr:nvSpPr>
      <xdr:spPr>
        <a:xfrm>
          <a:off x="11747500" y="5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160284</xdr:rowOff>
    </xdr:from>
    <xdr:to>
      <xdr:col>64</xdr:col>
      <xdr:colOff>73025</xdr:colOff>
      <xdr:row>31</xdr:row>
      <xdr:rowOff>81322</xdr:rowOff>
    </xdr:to>
    <xdr:cxnSp macro="">
      <xdr:nvCxnSpPr>
        <xdr:cNvPr id="153" name="直線コネクタ 152"/>
        <xdr:cNvCxnSpPr/>
      </xdr:nvCxnSpPr>
      <xdr:spPr>
        <a:xfrm>
          <a:off x="11798300" y="5903859"/>
          <a:ext cx="762000" cy="2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98601</xdr:rowOff>
    </xdr:from>
    <xdr:ext cx="469744" cy="259045"/>
    <xdr:sp macro="" textlink="">
      <xdr:nvSpPr>
        <xdr:cNvPr id="154" name="n_1aveValue債務償還比率"/>
        <xdr:cNvSpPr txBox="1"/>
      </xdr:nvSpPr>
      <xdr:spPr>
        <a:xfrm>
          <a:off x="13836727" y="53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78281</xdr:rowOff>
    </xdr:from>
    <xdr:ext cx="469744" cy="259045"/>
    <xdr:sp macro="" textlink="">
      <xdr:nvSpPr>
        <xdr:cNvPr id="155" name="n_2aveValue債務償還比率"/>
        <xdr:cNvSpPr txBox="1"/>
      </xdr:nvSpPr>
      <xdr:spPr>
        <a:xfrm>
          <a:off x="13087427" y="547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91415</xdr:rowOff>
    </xdr:from>
    <xdr:ext cx="469744" cy="259045"/>
    <xdr:sp macro="" textlink="">
      <xdr:nvSpPr>
        <xdr:cNvPr id="156" name="n_3aveValue債務償還比率"/>
        <xdr:cNvSpPr txBox="1"/>
      </xdr:nvSpPr>
      <xdr:spPr>
        <a:xfrm>
          <a:off x="12325427" y="5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77021</xdr:rowOff>
    </xdr:from>
    <xdr:ext cx="469744" cy="259045"/>
    <xdr:sp macro="" textlink="">
      <xdr:nvSpPr>
        <xdr:cNvPr id="157" name="n_4aveValue債務償還比率"/>
        <xdr:cNvSpPr txBox="1"/>
      </xdr:nvSpPr>
      <xdr:spPr>
        <a:xfrm>
          <a:off x="1156342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104157</xdr:rowOff>
    </xdr:from>
    <xdr:ext cx="469744" cy="259045"/>
    <xdr:sp macro="" textlink="">
      <xdr:nvSpPr>
        <xdr:cNvPr id="158" name="n_1mainValue債務償還比率"/>
        <xdr:cNvSpPr txBox="1"/>
      </xdr:nvSpPr>
      <xdr:spPr>
        <a:xfrm>
          <a:off x="13836727" y="58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14432</xdr:rowOff>
    </xdr:from>
    <xdr:ext cx="560923" cy="259045"/>
    <xdr:sp macro="" textlink="">
      <xdr:nvSpPr>
        <xdr:cNvPr id="159" name="n_2mainValue債務償還比率"/>
        <xdr:cNvSpPr txBox="1"/>
      </xdr:nvSpPr>
      <xdr:spPr>
        <a:xfrm>
          <a:off x="13041838" y="66152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123249</xdr:rowOff>
    </xdr:from>
    <xdr:ext cx="469744" cy="259045"/>
    <xdr:sp macro="" textlink="">
      <xdr:nvSpPr>
        <xdr:cNvPr id="160" name="n_3mainValue債務償還比率"/>
        <xdr:cNvSpPr txBox="1"/>
      </xdr:nvSpPr>
      <xdr:spPr>
        <a:xfrm>
          <a:off x="12325427" y="62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30761</xdr:rowOff>
    </xdr:from>
    <xdr:ext cx="469744" cy="259045"/>
    <xdr:sp macro="" textlink="">
      <xdr:nvSpPr>
        <xdr:cNvPr id="161" name="n_4mainValue債務償還比率"/>
        <xdr:cNvSpPr txBox="1"/>
      </xdr:nvSpPr>
      <xdr:spPr>
        <a:xfrm>
          <a:off x="11563427" y="59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11430</xdr:rowOff>
    </xdr:to>
    <xdr:cxnSp macro="">
      <xdr:nvCxnSpPr>
        <xdr:cNvPr id="57" name="直線コネクタ 56"/>
        <xdr:cNvCxnSpPr/>
      </xdr:nvCxnSpPr>
      <xdr:spPr>
        <a:xfrm flipV="1">
          <a:off x="46348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15257</xdr:rowOff>
    </xdr:from>
    <xdr:ext cx="405111" cy="259045"/>
    <xdr:sp macro="" textlink="">
      <xdr:nvSpPr>
        <xdr:cNvPr id="58" name="【道路】&#10;有形固定資産減価償却率最小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11430</xdr:rowOff>
    </xdr:from>
    <xdr:to>
      <xdr:col>24</xdr:col>
      <xdr:colOff>152400</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60"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2" name="【道路】&#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3" name="フローチャート: 判断 62"/>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5" name="フローチャート: 判断 64"/>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158750</xdr:rowOff>
    </xdr:from>
    <xdr:to>
      <xdr:col>10</xdr:col>
      <xdr:colOff>165100</xdr:colOff>
      <xdr:row>36</xdr:row>
      <xdr:rowOff>88900</xdr:rowOff>
    </xdr:to>
    <xdr:sp macro="" textlink="">
      <xdr:nvSpPr>
        <xdr:cNvPr id="66" name="フローチャート: 判断 65"/>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120650</xdr:rowOff>
    </xdr:from>
    <xdr:to>
      <xdr:col>6</xdr:col>
      <xdr:colOff>38100</xdr:colOff>
      <xdr:row>36</xdr:row>
      <xdr:rowOff>50800</xdr:rowOff>
    </xdr:to>
    <xdr:sp macro="" textlink="">
      <xdr:nvSpPr>
        <xdr:cNvPr id="67" name="フローチャート: 判断 66"/>
        <xdr:cNvSpPr/>
      </xdr:nvSpPr>
      <xdr:spPr>
        <a:xfrm>
          <a:off x="1079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3" name="楕円 72"/>
        <xdr:cNvSpPr/>
      </xdr:nvSpPr>
      <xdr:spPr>
        <a:xfrm>
          <a:off x="4584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47007</xdr:rowOff>
    </xdr:from>
    <xdr:ext cx="405111" cy="259045"/>
    <xdr:sp macro="" textlink="">
      <xdr:nvSpPr>
        <xdr:cNvPr id="74" name="【道路】&#10;有形固定資産減価償却率該当値テキスト"/>
        <xdr:cNvSpPr txBox="1"/>
      </xdr:nvSpPr>
      <xdr:spPr>
        <a:xfrm>
          <a:off x="4673600"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166370</xdr:rowOff>
    </xdr:from>
    <xdr:to>
      <xdr:col>20</xdr:col>
      <xdr:colOff>38100</xdr:colOff>
      <xdr:row>40</xdr:row>
      <xdr:rowOff>96520</xdr:rowOff>
    </xdr:to>
    <xdr:sp macro="" textlink="">
      <xdr:nvSpPr>
        <xdr:cNvPr id="75" name="楕円 74"/>
        <xdr:cNvSpPr/>
      </xdr:nvSpPr>
      <xdr:spPr>
        <a:xfrm>
          <a:off x="3746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45720</xdr:rowOff>
    </xdr:from>
    <xdr:to>
      <xdr:col>24</xdr:col>
      <xdr:colOff>63500</xdr:colOff>
      <xdr:row>41</xdr:row>
      <xdr:rowOff>11430</xdr:rowOff>
    </xdr:to>
    <xdr:cxnSp macro="">
      <xdr:nvCxnSpPr>
        <xdr:cNvPr id="76" name="直線コネクタ 75"/>
        <xdr:cNvCxnSpPr/>
      </xdr:nvCxnSpPr>
      <xdr:spPr>
        <a:xfrm>
          <a:off x="3797300" y="6903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21590</xdr:rowOff>
    </xdr:from>
    <xdr:to>
      <xdr:col>15</xdr:col>
      <xdr:colOff>101600</xdr:colOff>
      <xdr:row>39</xdr:row>
      <xdr:rowOff>123190</xdr:rowOff>
    </xdr:to>
    <xdr:sp macro="" textlink="">
      <xdr:nvSpPr>
        <xdr:cNvPr id="77" name="楕円 76"/>
        <xdr:cNvSpPr/>
      </xdr:nvSpPr>
      <xdr:spPr>
        <a:xfrm>
          <a:off x="2857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40</xdr:row>
      <xdr:rowOff>45720</xdr:rowOff>
    </xdr:to>
    <xdr:cxnSp macro="">
      <xdr:nvCxnSpPr>
        <xdr:cNvPr id="78" name="直線コネクタ 77"/>
        <xdr:cNvCxnSpPr/>
      </xdr:nvCxnSpPr>
      <xdr:spPr>
        <a:xfrm>
          <a:off x="2908300" y="6758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9" name="楕円 78"/>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137160</xdr:rowOff>
    </xdr:from>
    <xdr:to>
      <xdr:col>15</xdr:col>
      <xdr:colOff>50800</xdr:colOff>
      <xdr:row>39</xdr:row>
      <xdr:rowOff>72390</xdr:rowOff>
    </xdr:to>
    <xdr:cxnSp macro="">
      <xdr:nvCxnSpPr>
        <xdr:cNvPr id="80" name="直線コネクタ 79"/>
        <xdr:cNvCxnSpPr/>
      </xdr:nvCxnSpPr>
      <xdr:spPr>
        <a:xfrm>
          <a:off x="2019300" y="6652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137160</xdr:rowOff>
    </xdr:to>
    <xdr:cxnSp macro="">
      <xdr:nvCxnSpPr>
        <xdr:cNvPr id="82" name="直線コネクタ 81"/>
        <xdr:cNvCxnSpPr/>
      </xdr:nvCxnSpPr>
      <xdr:spPr>
        <a:xfrm>
          <a:off x="1130300" y="6499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4"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105427</xdr:rowOff>
    </xdr:from>
    <xdr:ext cx="405111" cy="259045"/>
    <xdr:sp macro="" textlink="">
      <xdr:nvSpPr>
        <xdr:cNvPr id="85" name="n_3aveValue【道路】&#10;有形固定資産減価償却率"/>
        <xdr:cNvSpPr txBox="1"/>
      </xdr:nvSpPr>
      <xdr:spPr>
        <a:xfrm>
          <a:off x="1816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6" name="n_4ave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87647</xdr:rowOff>
    </xdr:from>
    <xdr:ext cx="405111" cy="259045"/>
    <xdr:sp macro="" textlink="">
      <xdr:nvSpPr>
        <xdr:cNvPr id="87" name="n_1mainValue【道路】&#10;有形固定資産減価償却率"/>
        <xdr:cNvSpPr txBox="1"/>
      </xdr:nvSpPr>
      <xdr:spPr>
        <a:xfrm>
          <a:off x="3582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114317</xdr:rowOff>
    </xdr:from>
    <xdr:ext cx="405111" cy="259045"/>
    <xdr:sp macro="" textlink="">
      <xdr:nvSpPr>
        <xdr:cNvPr id="88" name="n_2mainValue【道路】&#10;有形固定資産減価償却率"/>
        <xdr:cNvSpPr txBox="1"/>
      </xdr:nvSpPr>
      <xdr:spPr>
        <a:xfrm>
          <a:off x="2705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7637</xdr:rowOff>
    </xdr:from>
    <xdr:ext cx="405111" cy="259045"/>
    <xdr:sp macro="" textlink="">
      <xdr:nvSpPr>
        <xdr:cNvPr id="89" name="n_3mainValue【道路】&#10;有形固定資産減価償却率"/>
        <xdr:cNvSpPr txBox="1"/>
      </xdr:nvSpPr>
      <xdr:spPr>
        <a:xfrm>
          <a:off x="1816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164864</xdr:rowOff>
    </xdr:from>
    <xdr:to>
      <xdr:col>54</xdr:col>
      <xdr:colOff>189865</xdr:colOff>
      <xdr:row>41</xdr:row>
      <xdr:rowOff>107877</xdr:rowOff>
    </xdr:to>
    <xdr:cxnSp macro="">
      <xdr:nvCxnSpPr>
        <xdr:cNvPr id="117" name="直線コネクタ 116"/>
        <xdr:cNvCxnSpPr/>
      </xdr:nvCxnSpPr>
      <xdr:spPr>
        <a:xfrm flipV="1">
          <a:off x="10476865" y="5651264"/>
          <a:ext cx="0" cy="148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111704</xdr:rowOff>
    </xdr:from>
    <xdr:ext cx="534377" cy="259045"/>
    <xdr:sp macro="" textlink="">
      <xdr:nvSpPr>
        <xdr:cNvPr id="118" name="【道路】&#10;一人当たり延長最小値テキスト"/>
        <xdr:cNvSpPr txBox="1"/>
      </xdr:nvSpPr>
      <xdr:spPr>
        <a:xfrm>
          <a:off x="10515600" y="71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107877</xdr:rowOff>
    </xdr:from>
    <xdr:to>
      <xdr:col>55</xdr:col>
      <xdr:colOff>88900</xdr:colOff>
      <xdr:row>41</xdr:row>
      <xdr:rowOff>107877</xdr:rowOff>
    </xdr:to>
    <xdr:cxnSp macro="">
      <xdr:nvCxnSpPr>
        <xdr:cNvPr id="119" name="直線コネクタ 118"/>
        <xdr:cNvCxnSpPr/>
      </xdr:nvCxnSpPr>
      <xdr:spPr>
        <a:xfrm>
          <a:off x="10388600" y="71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111541</xdr:rowOff>
    </xdr:from>
    <xdr:ext cx="534377" cy="259045"/>
    <xdr:sp macro="" textlink="">
      <xdr:nvSpPr>
        <xdr:cNvPr id="120" name="【道路】&#10;一人当たり延長最大値テキスト"/>
        <xdr:cNvSpPr txBox="1"/>
      </xdr:nvSpPr>
      <xdr:spPr>
        <a:xfrm>
          <a:off x="10515600" y="54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164864</xdr:rowOff>
    </xdr:from>
    <xdr:to>
      <xdr:col>55</xdr:col>
      <xdr:colOff>88900</xdr:colOff>
      <xdr:row>32</xdr:row>
      <xdr:rowOff>164864</xdr:rowOff>
    </xdr:to>
    <xdr:cxnSp macro="">
      <xdr:nvCxnSpPr>
        <xdr:cNvPr id="121" name="直線コネクタ 120"/>
        <xdr:cNvCxnSpPr/>
      </xdr:nvCxnSpPr>
      <xdr:spPr>
        <a:xfrm>
          <a:off x="10388600" y="565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38443</xdr:rowOff>
    </xdr:from>
    <xdr:ext cx="534377" cy="259045"/>
    <xdr:sp macro="" textlink="">
      <xdr:nvSpPr>
        <xdr:cNvPr id="122" name="【道路】&#10;一人当たり延長平均値テキスト"/>
        <xdr:cNvSpPr txBox="1"/>
      </xdr:nvSpPr>
      <xdr:spPr>
        <a:xfrm>
          <a:off x="10515600" y="603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60016</xdr:rowOff>
    </xdr:from>
    <xdr:to>
      <xdr:col>55</xdr:col>
      <xdr:colOff>50800</xdr:colOff>
      <xdr:row>35</xdr:row>
      <xdr:rowOff>161616</xdr:rowOff>
    </xdr:to>
    <xdr:sp macro="" textlink="">
      <xdr:nvSpPr>
        <xdr:cNvPr id="123" name="フローチャート: 判断 122"/>
        <xdr:cNvSpPr/>
      </xdr:nvSpPr>
      <xdr:spPr>
        <a:xfrm>
          <a:off x="10426700" y="60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150314</xdr:rowOff>
    </xdr:from>
    <xdr:to>
      <xdr:col>50</xdr:col>
      <xdr:colOff>165100</xdr:colOff>
      <xdr:row>36</xdr:row>
      <xdr:rowOff>80464</xdr:rowOff>
    </xdr:to>
    <xdr:sp macro="" textlink="">
      <xdr:nvSpPr>
        <xdr:cNvPr id="124" name="フローチャート: 判断 123"/>
        <xdr:cNvSpPr/>
      </xdr:nvSpPr>
      <xdr:spPr>
        <a:xfrm>
          <a:off x="95885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34217</xdr:rowOff>
    </xdr:from>
    <xdr:to>
      <xdr:col>46</xdr:col>
      <xdr:colOff>38100</xdr:colOff>
      <xdr:row>37</xdr:row>
      <xdr:rowOff>135817</xdr:rowOff>
    </xdr:to>
    <xdr:sp macro="" textlink="">
      <xdr:nvSpPr>
        <xdr:cNvPr id="125" name="フローチャート: 判断 124"/>
        <xdr:cNvSpPr/>
      </xdr:nvSpPr>
      <xdr:spPr>
        <a:xfrm>
          <a:off x="8699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124351</xdr:rowOff>
    </xdr:from>
    <xdr:to>
      <xdr:col>41</xdr:col>
      <xdr:colOff>101600</xdr:colOff>
      <xdr:row>38</xdr:row>
      <xdr:rowOff>54501</xdr:rowOff>
    </xdr:to>
    <xdr:sp macro="" textlink="">
      <xdr:nvSpPr>
        <xdr:cNvPr id="126" name="フローチャート: 判断 125"/>
        <xdr:cNvSpPr/>
      </xdr:nvSpPr>
      <xdr:spPr>
        <a:xfrm>
          <a:off x="7810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82060</xdr:rowOff>
    </xdr:from>
    <xdr:to>
      <xdr:col>36</xdr:col>
      <xdr:colOff>165100</xdr:colOff>
      <xdr:row>38</xdr:row>
      <xdr:rowOff>12210</xdr:rowOff>
    </xdr:to>
    <xdr:sp macro="" textlink="">
      <xdr:nvSpPr>
        <xdr:cNvPr id="127" name="フローチャート: 判断 126"/>
        <xdr:cNvSpPr/>
      </xdr:nvSpPr>
      <xdr:spPr>
        <a:xfrm>
          <a:off x="6921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94960</xdr:rowOff>
    </xdr:from>
    <xdr:to>
      <xdr:col>55</xdr:col>
      <xdr:colOff>50800</xdr:colOff>
      <xdr:row>35</xdr:row>
      <xdr:rowOff>25110</xdr:rowOff>
    </xdr:to>
    <xdr:sp macro="" textlink="">
      <xdr:nvSpPr>
        <xdr:cNvPr id="133" name="楕円 132"/>
        <xdr:cNvSpPr/>
      </xdr:nvSpPr>
      <xdr:spPr>
        <a:xfrm>
          <a:off x="10426700" y="59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117837</xdr:rowOff>
    </xdr:from>
    <xdr:ext cx="534377" cy="259045"/>
    <xdr:sp macro="" textlink="">
      <xdr:nvSpPr>
        <xdr:cNvPr id="134" name="【道路】&#10;一人当たり延長該当値テキスト"/>
        <xdr:cNvSpPr txBox="1"/>
      </xdr:nvSpPr>
      <xdr:spPr>
        <a:xfrm>
          <a:off x="10515600" y="577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49893</xdr:rowOff>
    </xdr:from>
    <xdr:to>
      <xdr:col>50</xdr:col>
      <xdr:colOff>165100</xdr:colOff>
      <xdr:row>35</xdr:row>
      <xdr:rowOff>151493</xdr:rowOff>
    </xdr:to>
    <xdr:sp macro="" textlink="">
      <xdr:nvSpPr>
        <xdr:cNvPr id="135" name="楕円 134"/>
        <xdr:cNvSpPr/>
      </xdr:nvSpPr>
      <xdr:spPr>
        <a:xfrm>
          <a:off x="9588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145760</xdr:rowOff>
    </xdr:from>
    <xdr:to>
      <xdr:col>55</xdr:col>
      <xdr:colOff>0</xdr:colOff>
      <xdr:row>35</xdr:row>
      <xdr:rowOff>100693</xdr:rowOff>
    </xdr:to>
    <xdr:cxnSp macro="">
      <xdr:nvCxnSpPr>
        <xdr:cNvPr id="136" name="直線コネクタ 135"/>
        <xdr:cNvCxnSpPr/>
      </xdr:nvCxnSpPr>
      <xdr:spPr>
        <a:xfrm flipV="1">
          <a:off x="9639300" y="5975060"/>
          <a:ext cx="8382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138394</xdr:rowOff>
    </xdr:from>
    <xdr:to>
      <xdr:col>46</xdr:col>
      <xdr:colOff>38100</xdr:colOff>
      <xdr:row>36</xdr:row>
      <xdr:rowOff>68544</xdr:rowOff>
    </xdr:to>
    <xdr:sp macro="" textlink="">
      <xdr:nvSpPr>
        <xdr:cNvPr id="137" name="楕円 136"/>
        <xdr:cNvSpPr/>
      </xdr:nvSpPr>
      <xdr:spPr>
        <a:xfrm>
          <a:off x="8699500" y="61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100693</xdr:rowOff>
    </xdr:from>
    <xdr:to>
      <xdr:col>50</xdr:col>
      <xdr:colOff>114300</xdr:colOff>
      <xdr:row>36</xdr:row>
      <xdr:rowOff>17744</xdr:rowOff>
    </xdr:to>
    <xdr:cxnSp macro="">
      <xdr:nvCxnSpPr>
        <xdr:cNvPr id="138" name="直線コネクタ 137"/>
        <xdr:cNvCxnSpPr/>
      </xdr:nvCxnSpPr>
      <xdr:spPr>
        <a:xfrm flipV="1">
          <a:off x="8750300" y="6101443"/>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18216</xdr:rowOff>
    </xdr:from>
    <xdr:to>
      <xdr:col>41</xdr:col>
      <xdr:colOff>101600</xdr:colOff>
      <xdr:row>36</xdr:row>
      <xdr:rowOff>119816</xdr:rowOff>
    </xdr:to>
    <xdr:sp macro="" textlink="">
      <xdr:nvSpPr>
        <xdr:cNvPr id="139" name="楕円 138"/>
        <xdr:cNvSpPr/>
      </xdr:nvSpPr>
      <xdr:spPr>
        <a:xfrm>
          <a:off x="78105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17744</xdr:rowOff>
    </xdr:from>
    <xdr:to>
      <xdr:col>45</xdr:col>
      <xdr:colOff>177800</xdr:colOff>
      <xdr:row>36</xdr:row>
      <xdr:rowOff>69016</xdr:rowOff>
    </xdr:to>
    <xdr:cxnSp macro="">
      <xdr:nvCxnSpPr>
        <xdr:cNvPr id="140" name="直線コネクタ 139"/>
        <xdr:cNvCxnSpPr/>
      </xdr:nvCxnSpPr>
      <xdr:spPr>
        <a:xfrm flipV="1">
          <a:off x="7861300" y="6189944"/>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131536</xdr:rowOff>
    </xdr:from>
    <xdr:to>
      <xdr:col>36</xdr:col>
      <xdr:colOff>165100</xdr:colOff>
      <xdr:row>37</xdr:row>
      <xdr:rowOff>61686</xdr:rowOff>
    </xdr:to>
    <xdr:sp macro="" textlink="">
      <xdr:nvSpPr>
        <xdr:cNvPr id="141" name="楕円 140"/>
        <xdr:cNvSpPr/>
      </xdr:nvSpPr>
      <xdr:spPr>
        <a:xfrm>
          <a:off x="692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69016</xdr:rowOff>
    </xdr:from>
    <xdr:to>
      <xdr:col>41</xdr:col>
      <xdr:colOff>50800</xdr:colOff>
      <xdr:row>37</xdr:row>
      <xdr:rowOff>10886</xdr:rowOff>
    </xdr:to>
    <xdr:cxnSp macro="">
      <xdr:nvCxnSpPr>
        <xdr:cNvPr id="142" name="直線コネクタ 141"/>
        <xdr:cNvCxnSpPr/>
      </xdr:nvCxnSpPr>
      <xdr:spPr>
        <a:xfrm flipV="1">
          <a:off x="6972300" y="6241216"/>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71591</xdr:rowOff>
    </xdr:from>
    <xdr:ext cx="534377" cy="259045"/>
    <xdr:sp macro="" textlink="">
      <xdr:nvSpPr>
        <xdr:cNvPr id="143" name="n_1aveValue【道路】&#10;一人当たり延長"/>
        <xdr:cNvSpPr txBox="1"/>
      </xdr:nvSpPr>
      <xdr:spPr>
        <a:xfrm>
          <a:off x="9359411" y="62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126944</xdr:rowOff>
    </xdr:from>
    <xdr:ext cx="534377" cy="259045"/>
    <xdr:sp macro="" textlink="">
      <xdr:nvSpPr>
        <xdr:cNvPr id="144" name="n_2aveValue【道路】&#10;一人当たり延長"/>
        <xdr:cNvSpPr txBox="1"/>
      </xdr:nvSpPr>
      <xdr:spPr>
        <a:xfrm>
          <a:off x="84831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45628</xdr:rowOff>
    </xdr:from>
    <xdr:ext cx="534377" cy="259045"/>
    <xdr:sp macro="" textlink="">
      <xdr:nvSpPr>
        <xdr:cNvPr id="145" name="n_3aveValue【道路】&#10;一人当たり延長"/>
        <xdr:cNvSpPr txBox="1"/>
      </xdr:nvSpPr>
      <xdr:spPr>
        <a:xfrm>
          <a:off x="7594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3337</xdr:rowOff>
    </xdr:from>
    <xdr:ext cx="534377" cy="259045"/>
    <xdr:sp macro="" textlink="">
      <xdr:nvSpPr>
        <xdr:cNvPr id="146" name="n_4aveValue【道路】&#10;一人当たり延長"/>
        <xdr:cNvSpPr txBox="1"/>
      </xdr:nvSpPr>
      <xdr:spPr>
        <a:xfrm>
          <a:off x="6705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168020</xdr:rowOff>
    </xdr:from>
    <xdr:ext cx="534377" cy="259045"/>
    <xdr:sp macro="" textlink="">
      <xdr:nvSpPr>
        <xdr:cNvPr id="147" name="n_1mainValue【道路】&#10;一人当たり延長"/>
        <xdr:cNvSpPr txBox="1"/>
      </xdr:nvSpPr>
      <xdr:spPr>
        <a:xfrm>
          <a:off x="9359411" y="58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85071</xdr:rowOff>
    </xdr:from>
    <xdr:ext cx="534377" cy="259045"/>
    <xdr:sp macro="" textlink="">
      <xdr:nvSpPr>
        <xdr:cNvPr id="148" name="n_2mainValue【道路】&#10;一人当たり延長"/>
        <xdr:cNvSpPr txBox="1"/>
      </xdr:nvSpPr>
      <xdr:spPr>
        <a:xfrm>
          <a:off x="8483111" y="59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136343</xdr:rowOff>
    </xdr:from>
    <xdr:ext cx="534377" cy="259045"/>
    <xdr:sp macro="" textlink="">
      <xdr:nvSpPr>
        <xdr:cNvPr id="149" name="n_3mainValue【道路】&#10;一人当たり延長"/>
        <xdr:cNvSpPr txBox="1"/>
      </xdr:nvSpPr>
      <xdr:spPr>
        <a:xfrm>
          <a:off x="7594111" y="59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78213</xdr:rowOff>
    </xdr:from>
    <xdr:ext cx="534377" cy="259045"/>
    <xdr:sp macro="" textlink="">
      <xdr:nvSpPr>
        <xdr:cNvPr id="150" name="n_4mainValue【道路】&#10;一人当たり延長"/>
        <xdr:cNvSpPr txBox="1"/>
      </xdr:nvSpPr>
      <xdr:spPr>
        <a:xfrm>
          <a:off x="67051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1" name="テキスト ボックス 17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85725</xdr:rowOff>
    </xdr:from>
    <xdr:to>
      <xdr:col>24</xdr:col>
      <xdr:colOff>62865</xdr:colOff>
      <xdr:row>62</xdr:row>
      <xdr:rowOff>152400</xdr:rowOff>
    </xdr:to>
    <xdr:cxnSp macro="">
      <xdr:nvCxnSpPr>
        <xdr:cNvPr id="174" name="直線コネクタ 173"/>
        <xdr:cNvCxnSpPr/>
      </xdr:nvCxnSpPr>
      <xdr:spPr>
        <a:xfrm flipV="1">
          <a:off x="4634865" y="968692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167022</xdr:rowOff>
    </xdr:from>
    <xdr:ext cx="405111" cy="259045"/>
    <xdr:sp macro="" textlink="">
      <xdr:nvSpPr>
        <xdr:cNvPr id="175" name="【橋りょう・トンネル】&#10;有形固定資産減価償却率最小値テキスト"/>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152400</xdr:rowOff>
    </xdr:from>
    <xdr:to>
      <xdr:col>24</xdr:col>
      <xdr:colOff>152400</xdr:colOff>
      <xdr:row>62</xdr:row>
      <xdr:rowOff>152400</xdr:rowOff>
    </xdr:to>
    <xdr:cxnSp macro="">
      <xdr:nvCxnSpPr>
        <xdr:cNvPr id="176" name="直線コネクタ 175"/>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32402</xdr:rowOff>
    </xdr:from>
    <xdr:ext cx="340478" cy="259045"/>
    <xdr:sp macro="" textlink="">
      <xdr:nvSpPr>
        <xdr:cNvPr id="177" name="【橋りょう・トンネル】&#10;有形固定資産減価償却率最大値テキスト"/>
        <xdr:cNvSpPr txBox="1"/>
      </xdr:nvSpPr>
      <xdr:spPr>
        <a:xfrm>
          <a:off x="4673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85725</xdr:rowOff>
    </xdr:from>
    <xdr:to>
      <xdr:col>24</xdr:col>
      <xdr:colOff>152400</xdr:colOff>
      <xdr:row>56</xdr:row>
      <xdr:rowOff>85725</xdr:rowOff>
    </xdr:to>
    <xdr:cxnSp macro="">
      <xdr:nvCxnSpPr>
        <xdr:cNvPr id="178" name="直線コネクタ 177"/>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40022</xdr:rowOff>
    </xdr:from>
    <xdr:ext cx="405111" cy="259045"/>
    <xdr:sp macro="" textlink="">
      <xdr:nvSpPr>
        <xdr:cNvPr id="179" name="【橋りょう・トンネル】&#10;有形固定資産減価償却率平均値テキスト"/>
        <xdr:cNvSpPr txBox="1"/>
      </xdr:nvSpPr>
      <xdr:spPr>
        <a:xfrm>
          <a:off x="4673600" y="10669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フローチャート: 判断 179"/>
        <xdr:cNvSpPr/>
      </xdr:nvSpPr>
      <xdr:spPr>
        <a:xfrm>
          <a:off x="4584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31115</xdr:rowOff>
    </xdr:from>
    <xdr:to>
      <xdr:col>20</xdr:col>
      <xdr:colOff>38100</xdr:colOff>
      <xdr:row>62</xdr:row>
      <xdr:rowOff>132715</xdr:rowOff>
    </xdr:to>
    <xdr:sp macro="" textlink="">
      <xdr:nvSpPr>
        <xdr:cNvPr id="181" name="フローチャート: 判断 180"/>
        <xdr:cNvSpPr/>
      </xdr:nvSpPr>
      <xdr:spPr>
        <a:xfrm>
          <a:off x="3746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2" name="フローチャート: 判断 181"/>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3" name="フローチャート: 判断 182"/>
        <xdr:cNvSpPr/>
      </xdr:nvSpPr>
      <xdr:spPr>
        <a:xfrm>
          <a:off x="1968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10160</xdr:rowOff>
    </xdr:from>
    <xdr:to>
      <xdr:col>6</xdr:col>
      <xdr:colOff>38100</xdr:colOff>
      <xdr:row>61</xdr:row>
      <xdr:rowOff>111760</xdr:rowOff>
    </xdr:to>
    <xdr:sp macro="" textlink="">
      <xdr:nvSpPr>
        <xdr:cNvPr id="184" name="フローチャート: 判断 183"/>
        <xdr:cNvSpPr/>
      </xdr:nvSpPr>
      <xdr:spPr>
        <a:xfrm>
          <a:off x="107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90" name="楕円 189"/>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91" name="【橋りょう・トンネ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92" name="楕円 191"/>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80010</xdr:rowOff>
    </xdr:to>
    <xdr:cxnSp macro="">
      <xdr:nvCxnSpPr>
        <xdr:cNvPr id="193" name="直線コネクタ 192"/>
        <xdr:cNvCxnSpPr/>
      </xdr:nvCxnSpPr>
      <xdr:spPr>
        <a:xfrm>
          <a:off x="3797300" y="10685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4" name="楕円 193"/>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55245</xdr:rowOff>
    </xdr:to>
    <xdr:cxnSp macro="">
      <xdr:nvCxnSpPr>
        <xdr:cNvPr id="195" name="直線コネクタ 194"/>
        <xdr:cNvCxnSpPr/>
      </xdr:nvCxnSpPr>
      <xdr:spPr>
        <a:xfrm>
          <a:off x="2908300" y="10652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6" name="楕円 195"/>
        <xdr:cNvSpPr/>
      </xdr:nvSpPr>
      <xdr:spPr>
        <a:xfrm>
          <a:off x="196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51435</xdr:rowOff>
    </xdr:to>
    <xdr:cxnSp macro="">
      <xdr:nvCxnSpPr>
        <xdr:cNvPr id="197" name="直線コネクタ 196"/>
        <xdr:cNvCxnSpPr/>
      </xdr:nvCxnSpPr>
      <xdr:spPr>
        <a:xfrm flipV="1">
          <a:off x="2019300" y="10652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macro="" textlink="">
      <xdr:nvSpPr>
        <xdr:cNvPr id="198" name="楕円 197"/>
        <xdr:cNvSpPr/>
      </xdr:nvSpPr>
      <xdr:spPr>
        <a:xfrm>
          <a:off x="107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51435</xdr:rowOff>
    </xdr:to>
    <xdr:cxnSp macro="">
      <xdr:nvCxnSpPr>
        <xdr:cNvPr id="199" name="直線コネクタ 198"/>
        <xdr:cNvCxnSpPr/>
      </xdr:nvCxnSpPr>
      <xdr:spPr>
        <a:xfrm>
          <a:off x="1130300" y="10648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123842</xdr:rowOff>
    </xdr:from>
    <xdr:ext cx="405111" cy="259045"/>
    <xdr:sp macro="" textlink="">
      <xdr:nvSpPr>
        <xdr:cNvPr id="200" name="n_1aveValue【橋りょう・トンネル】&#10;有形固定資産減価償却率"/>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147337</xdr:rowOff>
    </xdr:from>
    <xdr:ext cx="405111" cy="259045"/>
    <xdr:sp macro="" textlink="">
      <xdr:nvSpPr>
        <xdr:cNvPr id="202" name="n_3aveValue【橋りょう・トンネル】&#10;有形固定資産減価償却率"/>
        <xdr:cNvSpPr txBox="1"/>
      </xdr:nvSpPr>
      <xdr:spPr>
        <a:xfrm>
          <a:off x="1816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3" name="n_4ave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122572</xdr:rowOff>
    </xdr:from>
    <xdr:ext cx="405111" cy="259045"/>
    <xdr:sp macro="" textlink="">
      <xdr:nvSpPr>
        <xdr:cNvPr id="204" name="n_1mainValue【橋りょう・トンネル】&#10;有形固定資産減価償却率"/>
        <xdr:cNvSpPr txBox="1"/>
      </xdr:nvSpPr>
      <xdr:spPr>
        <a:xfrm>
          <a:off x="3582044" y="1040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5"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6" name="n_3mainValue【橋りょう・トンネル】&#10;有形固定資産減価償却率"/>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60977</xdr:rowOff>
    </xdr:from>
    <xdr:ext cx="405111" cy="259045"/>
    <xdr:sp macro="" textlink="">
      <xdr:nvSpPr>
        <xdr:cNvPr id="207" name="n_4mainValue【橋りょう・トンネル】&#10;有形固定資産減価償却率"/>
        <xdr:cNvSpPr txBox="1"/>
      </xdr:nvSpPr>
      <xdr:spPr>
        <a:xfrm>
          <a:off x="927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100678</xdr:rowOff>
    </xdr:from>
    <xdr:to>
      <xdr:col>54</xdr:col>
      <xdr:colOff>189865</xdr:colOff>
      <xdr:row>64</xdr:row>
      <xdr:rowOff>120469</xdr:rowOff>
    </xdr:to>
    <xdr:cxnSp macro="">
      <xdr:nvCxnSpPr>
        <xdr:cNvPr id="233" name="直線コネクタ 232"/>
        <xdr:cNvCxnSpPr/>
      </xdr:nvCxnSpPr>
      <xdr:spPr>
        <a:xfrm flipV="1">
          <a:off x="10476865" y="9530428"/>
          <a:ext cx="0" cy="15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124296</xdr:rowOff>
    </xdr:from>
    <xdr:ext cx="469744" cy="259045"/>
    <xdr:sp macro="" textlink="">
      <xdr:nvSpPr>
        <xdr:cNvPr id="234" name="【橋りょう・トンネル】&#10;一人当たり有形固定資産（償却資産）額最小値テキスト"/>
        <xdr:cNvSpPr txBox="1"/>
      </xdr:nvSpPr>
      <xdr:spPr>
        <a:xfrm>
          <a:off x="10515600" y="1109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120469</xdr:rowOff>
    </xdr:from>
    <xdr:to>
      <xdr:col>55</xdr:col>
      <xdr:colOff>88900</xdr:colOff>
      <xdr:row>64</xdr:row>
      <xdr:rowOff>120469</xdr:rowOff>
    </xdr:to>
    <xdr:cxnSp macro="">
      <xdr:nvCxnSpPr>
        <xdr:cNvPr id="235" name="直線コネクタ 234"/>
        <xdr:cNvCxnSpPr/>
      </xdr:nvCxnSpPr>
      <xdr:spPr>
        <a:xfrm>
          <a:off x="10388600" y="1109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47355</xdr:rowOff>
    </xdr:from>
    <xdr:ext cx="599010" cy="259045"/>
    <xdr:sp macro="" textlink="">
      <xdr:nvSpPr>
        <xdr:cNvPr id="236" name="【橋りょう・トンネル】&#10;一人当たり有形固定資産（償却資産）額最大値テキスト"/>
        <xdr:cNvSpPr txBox="1"/>
      </xdr:nvSpPr>
      <xdr:spPr>
        <a:xfrm>
          <a:off x="10515600" y="930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100678</xdr:rowOff>
    </xdr:from>
    <xdr:to>
      <xdr:col>55</xdr:col>
      <xdr:colOff>88900</xdr:colOff>
      <xdr:row>55</xdr:row>
      <xdr:rowOff>100678</xdr:rowOff>
    </xdr:to>
    <xdr:cxnSp macro="">
      <xdr:nvCxnSpPr>
        <xdr:cNvPr id="237" name="直線コネクタ 236"/>
        <xdr:cNvCxnSpPr/>
      </xdr:nvCxnSpPr>
      <xdr:spPr>
        <a:xfrm>
          <a:off x="10388600" y="95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8140</xdr:rowOff>
    </xdr:from>
    <xdr:ext cx="599010" cy="259045"/>
    <xdr:sp macro="" textlink="">
      <xdr:nvSpPr>
        <xdr:cNvPr id="238" name="【橋りょう・トンネル】&#10;一人当たり有形固定資産（償却資産）額平均値テキスト"/>
        <xdr:cNvSpPr txBox="1"/>
      </xdr:nvSpPr>
      <xdr:spPr>
        <a:xfrm>
          <a:off x="10515600" y="10295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156713</xdr:rowOff>
    </xdr:from>
    <xdr:to>
      <xdr:col>55</xdr:col>
      <xdr:colOff>50800</xdr:colOff>
      <xdr:row>61</xdr:row>
      <xdr:rowOff>86863</xdr:rowOff>
    </xdr:to>
    <xdr:sp macro="" textlink="">
      <xdr:nvSpPr>
        <xdr:cNvPr id="239" name="フローチャート: 判断 238"/>
        <xdr:cNvSpPr/>
      </xdr:nvSpPr>
      <xdr:spPr>
        <a:xfrm>
          <a:off x="10426700" y="10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167284</xdr:rowOff>
    </xdr:from>
    <xdr:to>
      <xdr:col>50</xdr:col>
      <xdr:colOff>165100</xdr:colOff>
      <xdr:row>61</xdr:row>
      <xdr:rowOff>97434</xdr:rowOff>
    </xdr:to>
    <xdr:sp macro="" textlink="">
      <xdr:nvSpPr>
        <xdr:cNvPr id="240" name="フローチャート: 判断 239"/>
        <xdr:cNvSpPr/>
      </xdr:nvSpPr>
      <xdr:spPr>
        <a:xfrm>
          <a:off x="9588500" y="1045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121345</xdr:rowOff>
    </xdr:from>
    <xdr:to>
      <xdr:col>46</xdr:col>
      <xdr:colOff>38100</xdr:colOff>
      <xdr:row>59</xdr:row>
      <xdr:rowOff>51495</xdr:rowOff>
    </xdr:to>
    <xdr:sp macro="" textlink="">
      <xdr:nvSpPr>
        <xdr:cNvPr id="241" name="フローチャート: 判断 240"/>
        <xdr:cNvSpPr/>
      </xdr:nvSpPr>
      <xdr:spPr>
        <a:xfrm>
          <a:off x="8699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141227</xdr:rowOff>
    </xdr:from>
    <xdr:to>
      <xdr:col>41</xdr:col>
      <xdr:colOff>101600</xdr:colOff>
      <xdr:row>59</xdr:row>
      <xdr:rowOff>71377</xdr:rowOff>
    </xdr:to>
    <xdr:sp macro="" textlink="">
      <xdr:nvSpPr>
        <xdr:cNvPr id="242" name="フローチャート: 判断 241"/>
        <xdr:cNvSpPr/>
      </xdr:nvSpPr>
      <xdr:spPr>
        <a:xfrm>
          <a:off x="7810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111111</xdr:rowOff>
    </xdr:from>
    <xdr:to>
      <xdr:col>36</xdr:col>
      <xdr:colOff>165100</xdr:colOff>
      <xdr:row>58</xdr:row>
      <xdr:rowOff>41261</xdr:rowOff>
    </xdr:to>
    <xdr:sp macro="" textlink="">
      <xdr:nvSpPr>
        <xdr:cNvPr id="243" name="フローチャート: 判断 242"/>
        <xdr:cNvSpPr/>
      </xdr:nvSpPr>
      <xdr:spPr>
        <a:xfrm>
          <a:off x="6921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81276</xdr:rowOff>
    </xdr:from>
    <xdr:to>
      <xdr:col>55</xdr:col>
      <xdr:colOff>50800</xdr:colOff>
      <xdr:row>64</xdr:row>
      <xdr:rowOff>11426</xdr:rowOff>
    </xdr:to>
    <xdr:sp macro="" textlink="">
      <xdr:nvSpPr>
        <xdr:cNvPr id="249" name="楕円 248"/>
        <xdr:cNvSpPr/>
      </xdr:nvSpPr>
      <xdr:spPr>
        <a:xfrm>
          <a:off x="10426700" y="108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59703</xdr:rowOff>
    </xdr:from>
    <xdr:ext cx="534377" cy="259045"/>
    <xdr:sp macro="" textlink="">
      <xdr:nvSpPr>
        <xdr:cNvPr id="250" name="【橋りょう・トンネル】&#10;一人当たり有形固定資産（償却資産）額該当値テキスト"/>
        <xdr:cNvSpPr txBox="1"/>
      </xdr:nvSpPr>
      <xdr:spPr>
        <a:xfrm>
          <a:off x="10515600" y="108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85782</xdr:rowOff>
    </xdr:from>
    <xdr:to>
      <xdr:col>50</xdr:col>
      <xdr:colOff>165100</xdr:colOff>
      <xdr:row>64</xdr:row>
      <xdr:rowOff>15932</xdr:rowOff>
    </xdr:to>
    <xdr:sp macro="" textlink="">
      <xdr:nvSpPr>
        <xdr:cNvPr id="251" name="楕円 250"/>
        <xdr:cNvSpPr/>
      </xdr:nvSpPr>
      <xdr:spPr>
        <a:xfrm>
          <a:off x="9588500" y="108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132076</xdr:rowOff>
    </xdr:from>
    <xdr:to>
      <xdr:col>55</xdr:col>
      <xdr:colOff>0</xdr:colOff>
      <xdr:row>63</xdr:row>
      <xdr:rowOff>136582</xdr:rowOff>
    </xdr:to>
    <xdr:cxnSp macro="">
      <xdr:nvCxnSpPr>
        <xdr:cNvPr id="252" name="直線コネクタ 251"/>
        <xdr:cNvCxnSpPr/>
      </xdr:nvCxnSpPr>
      <xdr:spPr>
        <a:xfrm flipV="1">
          <a:off x="9639300" y="10933426"/>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88368</xdr:rowOff>
    </xdr:from>
    <xdr:to>
      <xdr:col>46</xdr:col>
      <xdr:colOff>38100</xdr:colOff>
      <xdr:row>64</xdr:row>
      <xdr:rowOff>18518</xdr:rowOff>
    </xdr:to>
    <xdr:sp macro="" textlink="">
      <xdr:nvSpPr>
        <xdr:cNvPr id="253" name="楕円 252"/>
        <xdr:cNvSpPr/>
      </xdr:nvSpPr>
      <xdr:spPr>
        <a:xfrm>
          <a:off x="8699500" y="108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136582</xdr:rowOff>
    </xdr:from>
    <xdr:to>
      <xdr:col>50</xdr:col>
      <xdr:colOff>114300</xdr:colOff>
      <xdr:row>63</xdr:row>
      <xdr:rowOff>139168</xdr:rowOff>
    </xdr:to>
    <xdr:cxnSp macro="">
      <xdr:nvCxnSpPr>
        <xdr:cNvPr id="254" name="直線コネクタ 253"/>
        <xdr:cNvCxnSpPr/>
      </xdr:nvCxnSpPr>
      <xdr:spPr>
        <a:xfrm flipV="1">
          <a:off x="8750300" y="10937932"/>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98342</xdr:rowOff>
    </xdr:from>
    <xdr:to>
      <xdr:col>41</xdr:col>
      <xdr:colOff>101600</xdr:colOff>
      <xdr:row>64</xdr:row>
      <xdr:rowOff>28492</xdr:rowOff>
    </xdr:to>
    <xdr:sp macro="" textlink="">
      <xdr:nvSpPr>
        <xdr:cNvPr id="255" name="楕円 254"/>
        <xdr:cNvSpPr/>
      </xdr:nvSpPr>
      <xdr:spPr>
        <a:xfrm>
          <a:off x="7810500" y="108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139168</xdr:rowOff>
    </xdr:from>
    <xdr:to>
      <xdr:col>45</xdr:col>
      <xdr:colOff>177800</xdr:colOff>
      <xdr:row>63</xdr:row>
      <xdr:rowOff>149142</xdr:rowOff>
    </xdr:to>
    <xdr:cxnSp macro="">
      <xdr:nvCxnSpPr>
        <xdr:cNvPr id="256" name="直線コネクタ 255"/>
        <xdr:cNvCxnSpPr/>
      </xdr:nvCxnSpPr>
      <xdr:spPr>
        <a:xfrm flipV="1">
          <a:off x="7861300" y="10940518"/>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101274</xdr:rowOff>
    </xdr:from>
    <xdr:to>
      <xdr:col>36</xdr:col>
      <xdr:colOff>165100</xdr:colOff>
      <xdr:row>64</xdr:row>
      <xdr:rowOff>31424</xdr:rowOff>
    </xdr:to>
    <xdr:sp macro="" textlink="">
      <xdr:nvSpPr>
        <xdr:cNvPr id="257" name="楕円 256"/>
        <xdr:cNvSpPr/>
      </xdr:nvSpPr>
      <xdr:spPr>
        <a:xfrm>
          <a:off x="6921500" y="109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149142</xdr:rowOff>
    </xdr:from>
    <xdr:to>
      <xdr:col>41</xdr:col>
      <xdr:colOff>50800</xdr:colOff>
      <xdr:row>63</xdr:row>
      <xdr:rowOff>152074</xdr:rowOff>
    </xdr:to>
    <xdr:cxnSp macro="">
      <xdr:nvCxnSpPr>
        <xdr:cNvPr id="258" name="直線コネクタ 257"/>
        <xdr:cNvCxnSpPr/>
      </xdr:nvCxnSpPr>
      <xdr:spPr>
        <a:xfrm flipV="1">
          <a:off x="6972300" y="10950492"/>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113961</xdr:rowOff>
    </xdr:from>
    <xdr:ext cx="599010" cy="259045"/>
    <xdr:sp macro="" textlink="">
      <xdr:nvSpPr>
        <xdr:cNvPr id="259" name="n_1aveValue【橋りょう・トンネル】&#10;一人当たり有形固定資産（償却資産）額"/>
        <xdr:cNvSpPr txBox="1"/>
      </xdr:nvSpPr>
      <xdr:spPr>
        <a:xfrm>
          <a:off x="9327095" y="102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68022</xdr:rowOff>
    </xdr:from>
    <xdr:ext cx="599010" cy="259045"/>
    <xdr:sp macro="" textlink="">
      <xdr:nvSpPr>
        <xdr:cNvPr id="260" name="n_2aveValue【橋りょう・トンネル】&#10;一人当たり有形固定資産（償却資産）額"/>
        <xdr:cNvSpPr txBox="1"/>
      </xdr:nvSpPr>
      <xdr:spPr>
        <a:xfrm>
          <a:off x="84507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87904</xdr:rowOff>
    </xdr:from>
    <xdr:ext cx="599010" cy="259045"/>
    <xdr:sp macro="" textlink="">
      <xdr:nvSpPr>
        <xdr:cNvPr id="261" name="n_3aveValue【橋りょう・トンネル】&#10;一人当たり有形固定資産（償却資産）額"/>
        <xdr:cNvSpPr txBox="1"/>
      </xdr:nvSpPr>
      <xdr:spPr>
        <a:xfrm>
          <a:off x="7561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57788</xdr:rowOff>
    </xdr:from>
    <xdr:ext cx="599010" cy="259045"/>
    <xdr:sp macro="" textlink="">
      <xdr:nvSpPr>
        <xdr:cNvPr id="262" name="n_4aveValue【橋りょう・トンネル】&#10;一人当たり有形固定資産（償却資産）額"/>
        <xdr:cNvSpPr txBox="1"/>
      </xdr:nvSpPr>
      <xdr:spPr>
        <a:xfrm>
          <a:off x="6672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7059</xdr:rowOff>
    </xdr:from>
    <xdr:ext cx="534377" cy="259045"/>
    <xdr:sp macro="" textlink="">
      <xdr:nvSpPr>
        <xdr:cNvPr id="263" name="n_1mainValue【橋りょう・トンネル】&#10;一人当たり有形固定資産（償却資産）額"/>
        <xdr:cNvSpPr txBox="1"/>
      </xdr:nvSpPr>
      <xdr:spPr>
        <a:xfrm>
          <a:off x="9359411" y="109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9645</xdr:rowOff>
    </xdr:from>
    <xdr:ext cx="534377" cy="259045"/>
    <xdr:sp macro="" textlink="">
      <xdr:nvSpPr>
        <xdr:cNvPr id="264" name="n_2mainValue【橋りょう・トンネル】&#10;一人当たり有形固定資産（償却資産）額"/>
        <xdr:cNvSpPr txBox="1"/>
      </xdr:nvSpPr>
      <xdr:spPr>
        <a:xfrm>
          <a:off x="8483111" y="109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19619</xdr:rowOff>
    </xdr:from>
    <xdr:ext cx="534377" cy="259045"/>
    <xdr:sp macro="" textlink="">
      <xdr:nvSpPr>
        <xdr:cNvPr id="265" name="n_3mainValue【橋りょう・トンネル】&#10;一人当たり有形固定資産（償却資産）額"/>
        <xdr:cNvSpPr txBox="1"/>
      </xdr:nvSpPr>
      <xdr:spPr>
        <a:xfrm>
          <a:off x="7594111" y="109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22551</xdr:rowOff>
    </xdr:from>
    <xdr:ext cx="534377" cy="259045"/>
    <xdr:sp macro="" textlink="">
      <xdr:nvSpPr>
        <xdr:cNvPr id="266" name="n_4mainValue【橋りょう・トンネル】&#10;一人当たり有形固定資産（償却資産）額"/>
        <xdr:cNvSpPr txBox="1"/>
      </xdr:nvSpPr>
      <xdr:spPr>
        <a:xfrm>
          <a:off x="6705111" y="109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4" name="正方形/長方形 2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5" name="正方形/長方形 2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6" name="正方形/長方形 2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7" name="正方形/長方形 2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90" name="正方形/長方形 2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1" name="正方形/長方形 2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2" name="正方形/長方形 2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3" name="正方形/長方形 2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30480</xdr:rowOff>
    </xdr:from>
    <xdr:to>
      <xdr:col>85</xdr:col>
      <xdr:colOff>126364</xdr:colOff>
      <xdr:row>63</xdr:row>
      <xdr:rowOff>91440</xdr:rowOff>
    </xdr:to>
    <xdr:cxnSp macro="">
      <xdr:nvCxnSpPr>
        <xdr:cNvPr id="335" name="直線コネクタ 334"/>
        <xdr:cNvCxnSpPr/>
      </xdr:nvCxnSpPr>
      <xdr:spPr>
        <a:xfrm flipV="1">
          <a:off x="16318864" y="9974580"/>
          <a:ext cx="0" cy="91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95267</xdr:rowOff>
    </xdr:from>
    <xdr:ext cx="405111" cy="259045"/>
    <xdr:sp macro="" textlink="">
      <xdr:nvSpPr>
        <xdr:cNvPr id="336" name="【学校施設】&#10;有形固定資産減価償却率最小値テキスト"/>
        <xdr:cNvSpPr txBox="1"/>
      </xdr:nvSpPr>
      <xdr:spPr>
        <a:xfrm>
          <a:off x="16357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91440</xdr:rowOff>
    </xdr:from>
    <xdr:to>
      <xdr:col>86</xdr:col>
      <xdr:colOff>25400</xdr:colOff>
      <xdr:row>63</xdr:row>
      <xdr:rowOff>91440</xdr:rowOff>
    </xdr:to>
    <xdr:cxnSp macro="">
      <xdr:nvCxnSpPr>
        <xdr:cNvPr id="337" name="直線コネクタ 336"/>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148607</xdr:rowOff>
    </xdr:from>
    <xdr:ext cx="405111" cy="259045"/>
    <xdr:sp macro="" textlink="">
      <xdr:nvSpPr>
        <xdr:cNvPr id="338" name="【学校施設】&#10;有形固定資産減価償却率最大値テキスト"/>
        <xdr:cNvSpPr txBox="1"/>
      </xdr:nvSpPr>
      <xdr:spPr>
        <a:xfrm>
          <a:off x="16357600"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30480</xdr:rowOff>
    </xdr:from>
    <xdr:to>
      <xdr:col>86</xdr:col>
      <xdr:colOff>25400</xdr:colOff>
      <xdr:row>58</xdr:row>
      <xdr:rowOff>30480</xdr:rowOff>
    </xdr:to>
    <xdr:cxnSp macro="">
      <xdr:nvCxnSpPr>
        <xdr:cNvPr id="339" name="直線コネクタ 338"/>
        <xdr:cNvCxnSpPr/>
      </xdr:nvCxnSpPr>
      <xdr:spPr>
        <a:xfrm>
          <a:off x="162306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340" name="【学校施設】&#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341" name="フローチャート: 判断 340"/>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29210</xdr:rowOff>
    </xdr:from>
    <xdr:to>
      <xdr:col>81</xdr:col>
      <xdr:colOff>101600</xdr:colOff>
      <xdr:row>60</xdr:row>
      <xdr:rowOff>130810</xdr:rowOff>
    </xdr:to>
    <xdr:sp macro="" textlink="">
      <xdr:nvSpPr>
        <xdr:cNvPr id="342" name="フローチャート: 判断 341"/>
        <xdr:cNvSpPr/>
      </xdr:nvSpPr>
      <xdr:spPr>
        <a:xfrm>
          <a:off x="15430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343" name="フローチャート: 判断 342"/>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44" name="フローチャート: 判断 343"/>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2540</xdr:rowOff>
    </xdr:from>
    <xdr:to>
      <xdr:col>67</xdr:col>
      <xdr:colOff>101600</xdr:colOff>
      <xdr:row>59</xdr:row>
      <xdr:rowOff>104140</xdr:rowOff>
    </xdr:to>
    <xdr:sp macro="" textlink="">
      <xdr:nvSpPr>
        <xdr:cNvPr id="345" name="フローチャート: 判断 344"/>
        <xdr:cNvSpPr/>
      </xdr:nvSpPr>
      <xdr:spPr>
        <a:xfrm>
          <a:off x="12763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351" name="楕円 350"/>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104157</xdr:rowOff>
    </xdr:from>
    <xdr:ext cx="405111" cy="259045"/>
    <xdr:sp macro="" textlink="">
      <xdr:nvSpPr>
        <xdr:cNvPr id="352" name="【学校施設】&#10;有形固定資産減価償却率該当値テキスト"/>
        <xdr:cNvSpPr txBox="1"/>
      </xdr:nvSpPr>
      <xdr:spPr>
        <a:xfrm>
          <a:off x="163576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353" name="楕円 352"/>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30480</xdr:rowOff>
    </xdr:to>
    <xdr:cxnSp macro="">
      <xdr:nvCxnSpPr>
        <xdr:cNvPr id="354" name="直線コネクタ 353"/>
        <xdr:cNvCxnSpPr/>
      </xdr:nvCxnSpPr>
      <xdr:spPr>
        <a:xfrm>
          <a:off x="15481300" y="99098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355" name="楕円 354"/>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137160</xdr:rowOff>
    </xdr:to>
    <xdr:cxnSp macro="">
      <xdr:nvCxnSpPr>
        <xdr:cNvPr id="356" name="直線コネクタ 355"/>
        <xdr:cNvCxnSpPr/>
      </xdr:nvCxnSpPr>
      <xdr:spPr>
        <a:xfrm>
          <a:off x="14592300" y="9867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357" name="楕円 356"/>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95250</xdr:rowOff>
    </xdr:to>
    <xdr:cxnSp macro="">
      <xdr:nvCxnSpPr>
        <xdr:cNvPr id="358" name="直線コネクタ 357"/>
        <xdr:cNvCxnSpPr/>
      </xdr:nvCxnSpPr>
      <xdr:spPr>
        <a:xfrm>
          <a:off x="13703300" y="9784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48260</xdr:rowOff>
    </xdr:from>
    <xdr:to>
      <xdr:col>67</xdr:col>
      <xdr:colOff>101600</xdr:colOff>
      <xdr:row>56</xdr:row>
      <xdr:rowOff>149860</xdr:rowOff>
    </xdr:to>
    <xdr:sp macro="" textlink="">
      <xdr:nvSpPr>
        <xdr:cNvPr id="359" name="楕円 358"/>
        <xdr:cNvSpPr/>
      </xdr:nvSpPr>
      <xdr:spPr>
        <a:xfrm>
          <a:off x="12763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99060</xdr:rowOff>
    </xdr:from>
    <xdr:to>
      <xdr:col>71</xdr:col>
      <xdr:colOff>177800</xdr:colOff>
      <xdr:row>57</xdr:row>
      <xdr:rowOff>11430</xdr:rowOff>
    </xdr:to>
    <xdr:cxnSp macro="">
      <xdr:nvCxnSpPr>
        <xdr:cNvPr id="360" name="直線コネクタ 359"/>
        <xdr:cNvCxnSpPr/>
      </xdr:nvCxnSpPr>
      <xdr:spPr>
        <a:xfrm>
          <a:off x="12814300" y="9700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121937</xdr:rowOff>
    </xdr:from>
    <xdr:ext cx="405111" cy="259045"/>
    <xdr:sp macro="" textlink="">
      <xdr:nvSpPr>
        <xdr:cNvPr id="361" name="n_1aveValue【学校施設】&#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362" name="n_2ave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363" name="n_3aveValue【学校施設】&#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95267</xdr:rowOff>
    </xdr:from>
    <xdr:ext cx="405111" cy="259045"/>
    <xdr:sp macro="" textlink="">
      <xdr:nvSpPr>
        <xdr:cNvPr id="364" name="n_4aveValue【学校施設】&#10;有形固定資産減価償却率"/>
        <xdr:cNvSpPr txBox="1"/>
      </xdr:nvSpPr>
      <xdr:spPr>
        <a:xfrm>
          <a:off x="12611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365"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366" name="n_2mainValue【学校施設】&#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78757</xdr:rowOff>
    </xdr:from>
    <xdr:ext cx="405111" cy="259045"/>
    <xdr:sp macro="" textlink="">
      <xdr:nvSpPr>
        <xdr:cNvPr id="367" name="n_3mainValue【学校施設】&#10;有形固定資産減価償却率"/>
        <xdr:cNvSpPr txBox="1"/>
      </xdr:nvSpPr>
      <xdr:spPr>
        <a:xfrm>
          <a:off x="13500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166387</xdr:rowOff>
    </xdr:from>
    <xdr:ext cx="405111" cy="259045"/>
    <xdr:sp macro="" textlink="">
      <xdr:nvSpPr>
        <xdr:cNvPr id="368" name="n_4mainValue【学校施設】&#10;有形固定資産減価償却率"/>
        <xdr:cNvSpPr txBox="1"/>
      </xdr:nvSpPr>
      <xdr:spPr>
        <a:xfrm>
          <a:off x="12611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9" name="テキスト ボックス 3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0" name="直線コネクタ 3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1" name="テキスト ボックス 3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2" name="直線コネクタ 3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3" name="テキスト ボックス 3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6" name="直線コネクタ 3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7" name="テキスト ボックス 3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8" name="直線コネクタ 3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9" name="テキスト ボックス 3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132080</xdr:rowOff>
    </xdr:from>
    <xdr:to>
      <xdr:col>116</xdr:col>
      <xdr:colOff>62864</xdr:colOff>
      <xdr:row>62</xdr:row>
      <xdr:rowOff>165100</xdr:rowOff>
    </xdr:to>
    <xdr:cxnSp macro="">
      <xdr:nvCxnSpPr>
        <xdr:cNvPr id="393" name="直線コネクタ 392"/>
        <xdr:cNvCxnSpPr/>
      </xdr:nvCxnSpPr>
      <xdr:spPr>
        <a:xfrm flipV="1">
          <a:off x="22160864" y="9561830"/>
          <a:ext cx="0" cy="123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168927</xdr:rowOff>
    </xdr:from>
    <xdr:ext cx="469744" cy="259045"/>
    <xdr:sp macro="" textlink="">
      <xdr:nvSpPr>
        <xdr:cNvPr id="394" name="【学校施設】&#10;一人当たり面積最小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165100</xdr:rowOff>
    </xdr:from>
    <xdr:to>
      <xdr:col>116</xdr:col>
      <xdr:colOff>152400</xdr:colOff>
      <xdr:row>62</xdr:row>
      <xdr:rowOff>165100</xdr:rowOff>
    </xdr:to>
    <xdr:cxnSp macro="">
      <xdr:nvCxnSpPr>
        <xdr:cNvPr id="395" name="直線コネクタ 394"/>
        <xdr:cNvCxnSpPr/>
      </xdr:nvCxnSpPr>
      <xdr:spPr>
        <a:xfrm>
          <a:off x="22072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78757</xdr:rowOff>
    </xdr:from>
    <xdr:ext cx="469744" cy="259045"/>
    <xdr:sp macro="" textlink="">
      <xdr:nvSpPr>
        <xdr:cNvPr id="396" name="【学校施設】&#10;一人当たり面積最大値テキスト"/>
        <xdr:cNvSpPr txBox="1"/>
      </xdr:nvSpPr>
      <xdr:spPr>
        <a:xfrm>
          <a:off x="22199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132080</xdr:rowOff>
    </xdr:from>
    <xdr:to>
      <xdr:col>116</xdr:col>
      <xdr:colOff>152400</xdr:colOff>
      <xdr:row>55</xdr:row>
      <xdr:rowOff>132080</xdr:rowOff>
    </xdr:to>
    <xdr:cxnSp macro="">
      <xdr:nvCxnSpPr>
        <xdr:cNvPr id="397" name="直線コネクタ 396"/>
        <xdr:cNvCxnSpPr/>
      </xdr:nvCxnSpPr>
      <xdr:spPr>
        <a:xfrm>
          <a:off x="22072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166387</xdr:rowOff>
    </xdr:from>
    <xdr:ext cx="469744" cy="259045"/>
    <xdr:sp macro="" textlink="">
      <xdr:nvSpPr>
        <xdr:cNvPr id="398" name="【学校施設】&#10;一人当たり面積平均値テキスト"/>
        <xdr:cNvSpPr txBox="1"/>
      </xdr:nvSpPr>
      <xdr:spPr>
        <a:xfrm>
          <a:off x="22199600" y="9767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143510</xdr:rowOff>
    </xdr:from>
    <xdr:to>
      <xdr:col>116</xdr:col>
      <xdr:colOff>114300</xdr:colOff>
      <xdr:row>58</xdr:row>
      <xdr:rowOff>73660</xdr:rowOff>
    </xdr:to>
    <xdr:sp macro="" textlink="">
      <xdr:nvSpPr>
        <xdr:cNvPr id="399" name="フローチャート: 判断 398"/>
        <xdr:cNvSpPr/>
      </xdr:nvSpPr>
      <xdr:spPr>
        <a:xfrm>
          <a:off x="221107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45720</xdr:rowOff>
    </xdr:from>
    <xdr:to>
      <xdr:col>112</xdr:col>
      <xdr:colOff>38100</xdr:colOff>
      <xdr:row>58</xdr:row>
      <xdr:rowOff>147320</xdr:rowOff>
    </xdr:to>
    <xdr:sp macro="" textlink="">
      <xdr:nvSpPr>
        <xdr:cNvPr id="400" name="フローチャート: 判断 399"/>
        <xdr:cNvSpPr/>
      </xdr:nvSpPr>
      <xdr:spPr>
        <a:xfrm>
          <a:off x="21272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48260</xdr:rowOff>
    </xdr:from>
    <xdr:to>
      <xdr:col>107</xdr:col>
      <xdr:colOff>101600</xdr:colOff>
      <xdr:row>55</xdr:row>
      <xdr:rowOff>149860</xdr:rowOff>
    </xdr:to>
    <xdr:sp macro="" textlink="">
      <xdr:nvSpPr>
        <xdr:cNvPr id="401" name="フローチャート: 判断 400"/>
        <xdr:cNvSpPr/>
      </xdr:nvSpPr>
      <xdr:spPr>
        <a:xfrm>
          <a:off x="20383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104140</xdr:rowOff>
    </xdr:from>
    <xdr:to>
      <xdr:col>102</xdr:col>
      <xdr:colOff>165100</xdr:colOff>
      <xdr:row>56</xdr:row>
      <xdr:rowOff>34290</xdr:rowOff>
    </xdr:to>
    <xdr:sp macro="" textlink="">
      <xdr:nvSpPr>
        <xdr:cNvPr id="402" name="フローチャート: 判断 401"/>
        <xdr:cNvSpPr/>
      </xdr:nvSpPr>
      <xdr:spPr>
        <a:xfrm>
          <a:off x="19494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55</xdr:row>
      <xdr:rowOff>119380</xdr:rowOff>
    </xdr:from>
    <xdr:to>
      <xdr:col>98</xdr:col>
      <xdr:colOff>38100</xdr:colOff>
      <xdr:row>56</xdr:row>
      <xdr:rowOff>49530</xdr:rowOff>
    </xdr:to>
    <xdr:sp macro="" textlink="">
      <xdr:nvSpPr>
        <xdr:cNvPr id="403" name="フローチャート: 判断 402"/>
        <xdr:cNvSpPr/>
      </xdr:nvSpPr>
      <xdr:spPr>
        <a:xfrm>
          <a:off x="18605500"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114300</xdr:rowOff>
    </xdr:from>
    <xdr:to>
      <xdr:col>116</xdr:col>
      <xdr:colOff>114300</xdr:colOff>
      <xdr:row>63</xdr:row>
      <xdr:rowOff>44450</xdr:rowOff>
    </xdr:to>
    <xdr:sp macro="" textlink="">
      <xdr:nvSpPr>
        <xdr:cNvPr id="409" name="楕円 408"/>
        <xdr:cNvSpPr/>
      </xdr:nvSpPr>
      <xdr:spPr>
        <a:xfrm>
          <a:off x="22110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410" name="【学校施設】&#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macro="" textlink="">
      <xdr:nvSpPr>
        <xdr:cNvPr id="411" name="楕円 410"/>
        <xdr:cNvSpPr/>
      </xdr:nvSpPr>
      <xdr:spPr>
        <a:xfrm>
          <a:off x="21272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165100</xdr:rowOff>
    </xdr:from>
    <xdr:to>
      <xdr:col>116</xdr:col>
      <xdr:colOff>63500</xdr:colOff>
      <xdr:row>63</xdr:row>
      <xdr:rowOff>39370</xdr:rowOff>
    </xdr:to>
    <xdr:cxnSp macro="">
      <xdr:nvCxnSpPr>
        <xdr:cNvPr id="412" name="直線コネクタ 411"/>
        <xdr:cNvCxnSpPr/>
      </xdr:nvCxnSpPr>
      <xdr:spPr>
        <a:xfrm flipV="1">
          <a:off x="21323300" y="10795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413" name="楕円 412"/>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72390</xdr:rowOff>
    </xdr:to>
    <xdr:cxnSp macro="">
      <xdr:nvCxnSpPr>
        <xdr:cNvPr id="414" name="直線コネクタ 413"/>
        <xdr:cNvCxnSpPr/>
      </xdr:nvCxnSpPr>
      <xdr:spPr>
        <a:xfrm flipV="1">
          <a:off x="20434300" y="108407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415" name="楕円 414"/>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91440</xdr:rowOff>
    </xdr:to>
    <xdr:cxnSp macro="">
      <xdr:nvCxnSpPr>
        <xdr:cNvPr id="416" name="直線コネクタ 415"/>
        <xdr:cNvCxnSpPr/>
      </xdr:nvCxnSpPr>
      <xdr:spPr>
        <a:xfrm flipV="1">
          <a:off x="19545300" y="10873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80010</xdr:rowOff>
    </xdr:from>
    <xdr:to>
      <xdr:col>98</xdr:col>
      <xdr:colOff>38100</xdr:colOff>
      <xdr:row>64</xdr:row>
      <xdr:rowOff>10160</xdr:rowOff>
    </xdr:to>
    <xdr:sp macro="" textlink="">
      <xdr:nvSpPr>
        <xdr:cNvPr id="417" name="楕円 416"/>
        <xdr:cNvSpPr/>
      </xdr:nvSpPr>
      <xdr:spPr>
        <a:xfrm>
          <a:off x="18605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130810</xdr:rowOff>
    </xdr:to>
    <xdr:cxnSp macro="">
      <xdr:nvCxnSpPr>
        <xdr:cNvPr id="418" name="直線コネクタ 417"/>
        <xdr:cNvCxnSpPr/>
      </xdr:nvCxnSpPr>
      <xdr:spPr>
        <a:xfrm flipV="1">
          <a:off x="18656300" y="108927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163847</xdr:rowOff>
    </xdr:from>
    <xdr:ext cx="469744" cy="259045"/>
    <xdr:sp macro="" textlink="">
      <xdr:nvSpPr>
        <xdr:cNvPr id="419" name="n_1aveValue【学校施設】&#10;一人当たり面積"/>
        <xdr:cNvSpPr txBox="1"/>
      </xdr:nvSpPr>
      <xdr:spPr>
        <a:xfrm>
          <a:off x="21075727" y="97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166387</xdr:rowOff>
    </xdr:from>
    <xdr:ext cx="469744" cy="259045"/>
    <xdr:sp macro="" textlink="">
      <xdr:nvSpPr>
        <xdr:cNvPr id="420" name="n_2aveValue【学校施設】&#10;一人当たり面積"/>
        <xdr:cNvSpPr txBox="1"/>
      </xdr:nvSpPr>
      <xdr:spPr>
        <a:xfrm>
          <a:off x="201994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50817</xdr:rowOff>
    </xdr:from>
    <xdr:ext cx="469744" cy="259045"/>
    <xdr:sp macro="" textlink="">
      <xdr:nvSpPr>
        <xdr:cNvPr id="421" name="n_3aveValue【学校施設】&#10;一人当たり面積"/>
        <xdr:cNvSpPr txBox="1"/>
      </xdr:nvSpPr>
      <xdr:spPr>
        <a:xfrm>
          <a:off x="19310427"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66057</xdr:rowOff>
    </xdr:from>
    <xdr:ext cx="469744" cy="259045"/>
    <xdr:sp macro="" textlink="">
      <xdr:nvSpPr>
        <xdr:cNvPr id="422" name="n_4aveValue【学校施設】&#10;一人当たり面積"/>
        <xdr:cNvSpPr txBox="1"/>
      </xdr:nvSpPr>
      <xdr:spPr>
        <a:xfrm>
          <a:off x="18421427" y="93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macro="" textlink="">
      <xdr:nvSpPr>
        <xdr:cNvPr id="423" name="n_1mainValue【学校施設】&#10;一人当たり面積"/>
        <xdr:cNvSpPr txBox="1"/>
      </xdr:nvSpPr>
      <xdr:spPr>
        <a:xfrm>
          <a:off x="21075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424" name="n_2mainValue【学校施設】&#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425" name="n_3mainValue【学校施設】&#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1287</xdr:rowOff>
    </xdr:from>
    <xdr:ext cx="469744" cy="259045"/>
    <xdr:sp macro="" textlink="">
      <xdr:nvSpPr>
        <xdr:cNvPr id="426" name="n_4mainValue【学校施設】&#10;一人当たり面積"/>
        <xdr:cNvSpPr txBox="1"/>
      </xdr:nvSpPr>
      <xdr:spPr>
        <a:xfrm>
          <a:off x="18421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28" name="正方形/長方形 4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29" name="正方形/長方形 4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30" name="正方形/長方形 4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31" name="正方形/長方形 4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34" name="正方形/長方形 4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35" name="正方形/長方形 4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36" name="正方形/長方形 4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37" name="正方形/長方形 4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1" name="テキスト ボックス 4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59" name="テキスト ボックス 4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1" name="テキスト ボックス 4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163830</xdr:rowOff>
    </xdr:from>
    <xdr:to>
      <xdr:col>85</xdr:col>
      <xdr:colOff>126364</xdr:colOff>
      <xdr:row>107</xdr:row>
      <xdr:rowOff>95250</xdr:rowOff>
    </xdr:to>
    <xdr:cxnSp macro="">
      <xdr:nvCxnSpPr>
        <xdr:cNvPr id="463" name="直線コネクタ 462"/>
        <xdr:cNvCxnSpPr/>
      </xdr:nvCxnSpPr>
      <xdr:spPr>
        <a:xfrm flipV="1">
          <a:off x="16318864" y="17651730"/>
          <a:ext cx="0" cy="78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99077</xdr:rowOff>
    </xdr:from>
    <xdr:ext cx="405111" cy="259045"/>
    <xdr:sp macro="" textlink="">
      <xdr:nvSpPr>
        <xdr:cNvPr id="464" name="【公民館】&#10;有形固定資産減価償却率最小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95250</xdr:rowOff>
    </xdr:from>
    <xdr:to>
      <xdr:col>86</xdr:col>
      <xdr:colOff>25400</xdr:colOff>
      <xdr:row>107</xdr:row>
      <xdr:rowOff>95250</xdr:rowOff>
    </xdr:to>
    <xdr:cxnSp macro="">
      <xdr:nvCxnSpPr>
        <xdr:cNvPr id="465" name="直線コネクタ 464"/>
        <xdr:cNvCxnSpPr/>
      </xdr:nvCxnSpPr>
      <xdr:spPr>
        <a:xfrm>
          <a:off x="16230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110507</xdr:rowOff>
    </xdr:from>
    <xdr:ext cx="405111" cy="259045"/>
    <xdr:sp macro="" textlink="">
      <xdr:nvSpPr>
        <xdr:cNvPr id="466" name="【公民館】&#10;有形固定資産減価償却率最大値テキスト"/>
        <xdr:cNvSpPr txBox="1"/>
      </xdr:nvSpPr>
      <xdr:spPr>
        <a:xfrm>
          <a:off x="16357600"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163830</xdr:rowOff>
    </xdr:from>
    <xdr:to>
      <xdr:col>86</xdr:col>
      <xdr:colOff>25400</xdr:colOff>
      <xdr:row>102</xdr:row>
      <xdr:rowOff>163830</xdr:rowOff>
    </xdr:to>
    <xdr:cxnSp macro="">
      <xdr:nvCxnSpPr>
        <xdr:cNvPr id="467" name="直線コネクタ 466"/>
        <xdr:cNvCxnSpPr/>
      </xdr:nvCxnSpPr>
      <xdr:spPr>
        <a:xfrm>
          <a:off x="16230600" y="1765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468"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69" name="フローチャート: 判断 46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470" name="フローチャート: 判断 469"/>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471" name="フローチャート: 判断 470"/>
        <xdr:cNvSpPr/>
      </xdr:nvSpPr>
      <xdr:spPr>
        <a:xfrm>
          <a:off x="14541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105411</xdr:rowOff>
    </xdr:from>
    <xdr:to>
      <xdr:col>72</xdr:col>
      <xdr:colOff>38100</xdr:colOff>
      <xdr:row>102</xdr:row>
      <xdr:rowOff>35561</xdr:rowOff>
    </xdr:to>
    <xdr:sp macro="" textlink="">
      <xdr:nvSpPr>
        <xdr:cNvPr id="472" name="フローチャート: 判断 471"/>
        <xdr:cNvSpPr/>
      </xdr:nvSpPr>
      <xdr:spPr>
        <a:xfrm>
          <a:off x="13652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21589</xdr:rowOff>
    </xdr:from>
    <xdr:to>
      <xdr:col>67</xdr:col>
      <xdr:colOff>101600</xdr:colOff>
      <xdr:row>101</xdr:row>
      <xdr:rowOff>123189</xdr:rowOff>
    </xdr:to>
    <xdr:sp macro="" textlink="">
      <xdr:nvSpPr>
        <xdr:cNvPr id="473" name="フローチャート: 判断 472"/>
        <xdr:cNvSpPr/>
      </xdr:nvSpPr>
      <xdr:spPr>
        <a:xfrm>
          <a:off x="12763500" y="173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44450</xdr:rowOff>
    </xdr:from>
    <xdr:to>
      <xdr:col>85</xdr:col>
      <xdr:colOff>177800</xdr:colOff>
      <xdr:row>107</xdr:row>
      <xdr:rowOff>146050</xdr:rowOff>
    </xdr:to>
    <xdr:sp macro="" textlink="">
      <xdr:nvSpPr>
        <xdr:cNvPr id="479" name="楕円 478"/>
        <xdr:cNvSpPr/>
      </xdr:nvSpPr>
      <xdr:spPr>
        <a:xfrm>
          <a:off x="16268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130827</xdr:rowOff>
    </xdr:from>
    <xdr:ext cx="405111" cy="259045"/>
    <xdr:sp macro="" textlink="">
      <xdr:nvSpPr>
        <xdr:cNvPr id="480" name="【公民館】&#10;有形固定資産減価償却率該当値テキスト"/>
        <xdr:cNvSpPr txBox="1"/>
      </xdr:nvSpPr>
      <xdr:spPr>
        <a:xfrm>
          <a:off x="16357600"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81" name="楕円 480"/>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95250</xdr:rowOff>
    </xdr:to>
    <xdr:cxnSp macro="">
      <xdr:nvCxnSpPr>
        <xdr:cNvPr id="482" name="直線コネクタ 481"/>
        <xdr:cNvCxnSpPr/>
      </xdr:nvCxnSpPr>
      <xdr:spPr>
        <a:xfrm>
          <a:off x="15481300" y="1836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483" name="楕円 482"/>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107</xdr:row>
      <xdr:rowOff>19050</xdr:rowOff>
    </xdr:to>
    <xdr:cxnSp macro="">
      <xdr:nvCxnSpPr>
        <xdr:cNvPr id="484" name="直線コネクタ 483"/>
        <xdr:cNvCxnSpPr/>
      </xdr:nvCxnSpPr>
      <xdr:spPr>
        <a:xfrm>
          <a:off x="14592300" y="1828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485" name="楕円 484"/>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114300</xdr:rowOff>
    </xdr:to>
    <xdr:cxnSp macro="">
      <xdr:nvCxnSpPr>
        <xdr:cNvPr id="486" name="直線コネクタ 485"/>
        <xdr:cNvCxnSpPr/>
      </xdr:nvCxnSpPr>
      <xdr:spPr>
        <a:xfrm>
          <a:off x="13703300" y="1821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487" name="楕円 486"/>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38100</xdr:rowOff>
    </xdr:to>
    <xdr:cxnSp macro="">
      <xdr:nvCxnSpPr>
        <xdr:cNvPr id="488" name="直線コネクタ 487"/>
        <xdr:cNvCxnSpPr/>
      </xdr:nvCxnSpPr>
      <xdr:spPr>
        <a:xfrm>
          <a:off x="12814300" y="1813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489"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490" name="n_2ave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52088</xdr:rowOff>
    </xdr:from>
    <xdr:ext cx="405111" cy="259045"/>
    <xdr:sp macro="" textlink="">
      <xdr:nvSpPr>
        <xdr:cNvPr id="491" name="n_3aveValue【公民館】&#10;有形固定資産減価償却率"/>
        <xdr:cNvSpPr txBox="1"/>
      </xdr:nvSpPr>
      <xdr:spPr>
        <a:xfrm>
          <a:off x="13500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492" name="n_4aveValue【公民館】&#10;有形固定資産減価償却率"/>
        <xdr:cNvSpPr txBox="1"/>
      </xdr:nvSpPr>
      <xdr:spPr>
        <a:xfrm>
          <a:off x="126117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493" name="n_1mainValue【公民館】&#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494"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495" name="n_3mainValue【公民館】&#10;有形固定資産減価償却率"/>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496"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83820</xdr:rowOff>
    </xdr:from>
    <xdr:to>
      <xdr:col>116</xdr:col>
      <xdr:colOff>62864</xdr:colOff>
      <xdr:row>108</xdr:row>
      <xdr:rowOff>83820</xdr:rowOff>
    </xdr:to>
    <xdr:cxnSp macro="">
      <xdr:nvCxnSpPr>
        <xdr:cNvPr id="521" name="直線コネクタ 520"/>
        <xdr:cNvCxnSpPr/>
      </xdr:nvCxnSpPr>
      <xdr:spPr>
        <a:xfrm flipV="1">
          <a:off x="22160864" y="1722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87647</xdr:rowOff>
    </xdr:from>
    <xdr:ext cx="469744" cy="259045"/>
    <xdr:sp macro="" textlink="">
      <xdr:nvSpPr>
        <xdr:cNvPr id="522" name="【公民館】&#10;一人当たり面積最小値テキスト"/>
        <xdr:cNvSpPr txBox="1"/>
      </xdr:nvSpPr>
      <xdr:spPr>
        <a:xfrm>
          <a:off x="22199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83820</xdr:rowOff>
    </xdr:from>
    <xdr:to>
      <xdr:col>116</xdr:col>
      <xdr:colOff>152400</xdr:colOff>
      <xdr:row>108</xdr:row>
      <xdr:rowOff>83820</xdr:rowOff>
    </xdr:to>
    <xdr:cxnSp macro="">
      <xdr:nvCxnSpPr>
        <xdr:cNvPr id="523" name="直線コネクタ 522"/>
        <xdr:cNvCxnSpPr/>
      </xdr:nvCxnSpPr>
      <xdr:spPr>
        <a:xfrm>
          <a:off x="22072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30497</xdr:rowOff>
    </xdr:from>
    <xdr:ext cx="469744" cy="259045"/>
    <xdr:sp macro="" textlink="">
      <xdr:nvSpPr>
        <xdr:cNvPr id="524" name="【公民館】&#10;一人当たり面積最大値テキスト"/>
        <xdr:cNvSpPr txBox="1"/>
      </xdr:nvSpPr>
      <xdr:spPr>
        <a:xfrm>
          <a:off x="22199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83820</xdr:rowOff>
    </xdr:from>
    <xdr:to>
      <xdr:col>116</xdr:col>
      <xdr:colOff>152400</xdr:colOff>
      <xdr:row>100</xdr:row>
      <xdr:rowOff>83820</xdr:rowOff>
    </xdr:to>
    <xdr:cxnSp macro="">
      <xdr:nvCxnSpPr>
        <xdr:cNvPr id="525" name="直線コネクタ 524"/>
        <xdr:cNvCxnSpPr/>
      </xdr:nvCxnSpPr>
      <xdr:spPr>
        <a:xfrm>
          <a:off x="22072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17797</xdr:rowOff>
    </xdr:from>
    <xdr:ext cx="469744" cy="259045"/>
    <xdr:sp macro="" textlink="">
      <xdr:nvSpPr>
        <xdr:cNvPr id="526" name="【公民館】&#10;一人当たり面積平均値テキスト"/>
        <xdr:cNvSpPr txBox="1"/>
      </xdr:nvSpPr>
      <xdr:spPr>
        <a:xfrm>
          <a:off x="22199600" y="1767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527" name="フローチャート: 判断 526"/>
        <xdr:cNvSpPr/>
      </xdr:nvSpPr>
      <xdr:spPr>
        <a:xfrm>
          <a:off x="22110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17780</xdr:rowOff>
    </xdr:from>
    <xdr:to>
      <xdr:col>112</xdr:col>
      <xdr:colOff>38100</xdr:colOff>
      <xdr:row>104</xdr:row>
      <xdr:rowOff>119380</xdr:rowOff>
    </xdr:to>
    <xdr:sp macro="" textlink="">
      <xdr:nvSpPr>
        <xdr:cNvPr id="528" name="フローチャート: 判断 527"/>
        <xdr:cNvSpPr/>
      </xdr:nvSpPr>
      <xdr:spPr>
        <a:xfrm>
          <a:off x="2127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93980</xdr:rowOff>
    </xdr:from>
    <xdr:to>
      <xdr:col>107</xdr:col>
      <xdr:colOff>101600</xdr:colOff>
      <xdr:row>101</xdr:row>
      <xdr:rowOff>24130</xdr:rowOff>
    </xdr:to>
    <xdr:sp macro="" textlink="">
      <xdr:nvSpPr>
        <xdr:cNvPr id="529" name="フローチャート: 判断 528"/>
        <xdr:cNvSpPr/>
      </xdr:nvSpPr>
      <xdr:spPr>
        <a:xfrm>
          <a:off x="20383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124461</xdr:rowOff>
    </xdr:from>
    <xdr:to>
      <xdr:col>102</xdr:col>
      <xdr:colOff>165100</xdr:colOff>
      <xdr:row>101</xdr:row>
      <xdr:rowOff>54611</xdr:rowOff>
    </xdr:to>
    <xdr:sp macro="" textlink="">
      <xdr:nvSpPr>
        <xdr:cNvPr id="530" name="フローチャート: 判断 529"/>
        <xdr:cNvSpPr/>
      </xdr:nvSpPr>
      <xdr:spPr>
        <a:xfrm>
          <a:off x="19494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71120</xdr:rowOff>
    </xdr:from>
    <xdr:to>
      <xdr:col>98</xdr:col>
      <xdr:colOff>38100</xdr:colOff>
      <xdr:row>101</xdr:row>
      <xdr:rowOff>1270</xdr:rowOff>
    </xdr:to>
    <xdr:sp macro="" textlink="">
      <xdr:nvSpPr>
        <xdr:cNvPr id="531" name="フローチャート: 判断 530"/>
        <xdr:cNvSpPr/>
      </xdr:nvSpPr>
      <xdr:spPr>
        <a:xfrm>
          <a:off x="18605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537" name="楕円 536"/>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538"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539" name="楕円 538"/>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38100</xdr:rowOff>
    </xdr:to>
    <xdr:cxnSp macro="">
      <xdr:nvCxnSpPr>
        <xdr:cNvPr id="540" name="直線コネクタ 539"/>
        <xdr:cNvCxnSpPr/>
      </xdr:nvCxnSpPr>
      <xdr:spPr>
        <a:xfrm flipV="1">
          <a:off x="21323300" y="18196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541" name="楕円 540"/>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53339</xdr:rowOff>
    </xdr:to>
    <xdr:cxnSp macro="">
      <xdr:nvCxnSpPr>
        <xdr:cNvPr id="542" name="直線コネクタ 541"/>
        <xdr:cNvCxnSpPr/>
      </xdr:nvCxnSpPr>
      <xdr:spPr>
        <a:xfrm flipV="1">
          <a:off x="20434300" y="18211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543" name="楕円 542"/>
        <xdr:cNvSpPr/>
      </xdr:nvSpPr>
      <xdr:spPr>
        <a:xfrm>
          <a:off x="19494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60961</xdr:rowOff>
    </xdr:to>
    <xdr:cxnSp macro="">
      <xdr:nvCxnSpPr>
        <xdr:cNvPr id="544" name="直線コネクタ 543"/>
        <xdr:cNvCxnSpPr/>
      </xdr:nvCxnSpPr>
      <xdr:spPr>
        <a:xfrm flipV="1">
          <a:off x="19545300" y="1822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545" name="楕円 544"/>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76200</xdr:rowOff>
    </xdr:to>
    <xdr:cxnSp macro="">
      <xdr:nvCxnSpPr>
        <xdr:cNvPr id="546" name="直線コネクタ 545"/>
        <xdr:cNvCxnSpPr/>
      </xdr:nvCxnSpPr>
      <xdr:spPr>
        <a:xfrm flipV="1">
          <a:off x="18656300" y="18234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135907</xdr:rowOff>
    </xdr:from>
    <xdr:ext cx="469744" cy="259045"/>
    <xdr:sp macro="" textlink="">
      <xdr:nvSpPr>
        <xdr:cNvPr id="547" name="n_1ave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548" name="n_2aveValue【公民館】&#10;一人当たり面積"/>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71138</xdr:rowOff>
    </xdr:from>
    <xdr:ext cx="469744" cy="259045"/>
    <xdr:sp macro="" textlink="">
      <xdr:nvSpPr>
        <xdr:cNvPr id="549" name="n_3aveValue【公民館】&#10;一人当たり面積"/>
        <xdr:cNvSpPr txBox="1"/>
      </xdr:nvSpPr>
      <xdr:spPr>
        <a:xfrm>
          <a:off x="19310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17797</xdr:rowOff>
    </xdr:from>
    <xdr:ext cx="469744" cy="259045"/>
    <xdr:sp macro="" textlink="">
      <xdr:nvSpPr>
        <xdr:cNvPr id="550" name="n_4aveValue【公民館】&#10;一人当たり面積"/>
        <xdr:cNvSpPr txBox="1"/>
      </xdr:nvSpPr>
      <xdr:spPr>
        <a:xfrm>
          <a:off x="18421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551" name="n_1mainValue【公民館】&#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552" name="n_2main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102888</xdr:rowOff>
    </xdr:from>
    <xdr:ext cx="469744" cy="259045"/>
    <xdr:sp macro="" textlink="">
      <xdr:nvSpPr>
        <xdr:cNvPr id="553" name="n_3mainValue【公民館】&#10;一人当たり面積"/>
        <xdr:cNvSpPr txBox="1"/>
      </xdr:nvSpPr>
      <xdr:spPr>
        <a:xfrm>
          <a:off x="19310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554"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して有形固定資産減価償却率が高くなっている施設は，道路，公民館であり，低くなっている施設は，橋りょう・トンネル，学校施設である。特に有形固定資産減価償却率が高いのは公民館であり，前年度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94.0</a:t>
          </a:r>
          <a:r>
            <a:rPr lang="ja-JP" altLang="ja-JP" sz="1100">
              <a:solidFill>
                <a:schemeClr val="dk1"/>
              </a:solidFill>
              <a:effectLst/>
              <a:latin typeface="+mn-lt"/>
              <a:ea typeface="+mn-ea"/>
              <a:cs typeface="+mn-cs"/>
            </a:rPr>
            <a:t>％となっている。築</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年以上経過し，施設の老朽化が進んでいることが要因であり，適切な維持管理・更新をしていく必要がある。また，道路については，前年度より</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67.4</a:t>
          </a:r>
          <a:r>
            <a:rPr lang="ja-JP" altLang="ja-JP" sz="1100">
              <a:solidFill>
                <a:schemeClr val="dk1"/>
              </a:solidFill>
              <a:effectLst/>
              <a:latin typeface="+mn-lt"/>
              <a:ea typeface="+mn-ea"/>
              <a:cs typeface="+mn-cs"/>
            </a:rPr>
            <a:t>％となっており，類似団体の中で最も高くなっている。橋りょうについては，前年度から</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62.2</a:t>
          </a:r>
          <a:r>
            <a:rPr lang="ja-JP" altLang="ja-JP" sz="1100">
              <a:solidFill>
                <a:schemeClr val="dk1"/>
              </a:solidFill>
              <a:effectLst/>
              <a:latin typeface="+mn-lt"/>
              <a:ea typeface="+mn-ea"/>
              <a:cs typeface="+mn-cs"/>
            </a:rPr>
            <a:t>％であり，類似団体平均よりは低いものの高い水準となっている。平成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に策定した「八千代町橋梁長寿命化修繕化計画」に基づき，計画的に順次必要な修繕や長寿命化を実施していく。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学校施設については前年度と比べて</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51.8</a:t>
          </a:r>
          <a:r>
            <a:rPr lang="ja-JP" altLang="ja-JP" sz="1100">
              <a:solidFill>
                <a:schemeClr val="dk1"/>
              </a:solidFill>
              <a:effectLst/>
              <a:latin typeface="+mn-lt"/>
              <a:ea typeface="+mn-ea"/>
              <a:cs typeface="+mn-cs"/>
            </a:rPr>
            <a:t>％になっており，類似団体内で最も低い水準である。これは，平成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中学校校舎改築事業によるものである。また，校舎改築事業により学校施設の一人当たり面積については，類似団体内では最も低くなっている。今後も，個別施設計画を基に，児童・生徒数の動向や地域における役割を十分に踏まえ，適切な維持管理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67056</xdr:rowOff>
    </xdr:from>
    <xdr:to>
      <xdr:col>24</xdr:col>
      <xdr:colOff>62865</xdr:colOff>
      <xdr:row>39</xdr:row>
      <xdr:rowOff>165354</xdr:rowOff>
    </xdr:to>
    <xdr:cxnSp macro="">
      <xdr:nvCxnSpPr>
        <xdr:cNvPr id="55" name="直線コネクタ 54"/>
        <xdr:cNvCxnSpPr/>
      </xdr:nvCxnSpPr>
      <xdr:spPr>
        <a:xfrm flipV="1">
          <a:off x="4634865" y="589635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169181</xdr:rowOff>
    </xdr:from>
    <xdr:ext cx="405111" cy="259045"/>
    <xdr:sp macro="" textlink="">
      <xdr:nvSpPr>
        <xdr:cNvPr id="56" name="【図書館】&#10;有形固定資産減価償却率最小値テキスト"/>
        <xdr:cNvSpPr txBox="1"/>
      </xdr:nvSpPr>
      <xdr:spPr>
        <a:xfrm>
          <a:off x="46736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165354</xdr:rowOff>
    </xdr:from>
    <xdr:to>
      <xdr:col>24</xdr:col>
      <xdr:colOff>152400</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13733</xdr:rowOff>
    </xdr:from>
    <xdr:ext cx="405111" cy="259045"/>
    <xdr:sp macro="" textlink="">
      <xdr:nvSpPr>
        <xdr:cNvPr id="58" name="【図書館】&#10;有形固定資産減価償却率最大値テキスト"/>
        <xdr:cNvSpPr txBox="1"/>
      </xdr:nvSpPr>
      <xdr:spPr>
        <a:xfrm>
          <a:off x="46736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67056</xdr:rowOff>
    </xdr:from>
    <xdr:to>
      <xdr:col>24</xdr:col>
      <xdr:colOff>152400</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153433</xdr:rowOff>
    </xdr:from>
    <xdr:ext cx="405111" cy="259045"/>
    <xdr:sp macro="" textlink="">
      <xdr:nvSpPr>
        <xdr:cNvPr id="60" name="【図書館】&#10;有形固定資産減価償却率平均値テキスト"/>
        <xdr:cNvSpPr txBox="1"/>
      </xdr:nvSpPr>
      <xdr:spPr>
        <a:xfrm>
          <a:off x="4673600" y="615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61" name="フローチャート: 判断 60"/>
        <xdr:cNvSpPr/>
      </xdr:nvSpPr>
      <xdr:spPr>
        <a:xfrm>
          <a:off x="45847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89408</xdr:rowOff>
    </xdr:from>
    <xdr:to>
      <xdr:col>20</xdr:col>
      <xdr:colOff>38100</xdr:colOff>
      <xdr:row>37</xdr:row>
      <xdr:rowOff>19558</xdr:rowOff>
    </xdr:to>
    <xdr:sp macro="" textlink="">
      <xdr:nvSpPr>
        <xdr:cNvPr id="62" name="フローチャート: 判断 61"/>
        <xdr:cNvSpPr/>
      </xdr:nvSpPr>
      <xdr:spPr>
        <a:xfrm>
          <a:off x="3746500" y="626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137414</xdr:rowOff>
    </xdr:from>
    <xdr:to>
      <xdr:col>15</xdr:col>
      <xdr:colOff>101600</xdr:colOff>
      <xdr:row>36</xdr:row>
      <xdr:rowOff>67564</xdr:rowOff>
    </xdr:to>
    <xdr:sp macro="" textlink="">
      <xdr:nvSpPr>
        <xdr:cNvPr id="63" name="フローチャート: 判断 62"/>
        <xdr:cNvSpPr/>
      </xdr:nvSpPr>
      <xdr:spPr>
        <a:xfrm>
          <a:off x="2857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87122</xdr:rowOff>
    </xdr:from>
    <xdr:to>
      <xdr:col>10</xdr:col>
      <xdr:colOff>165100</xdr:colOff>
      <xdr:row>36</xdr:row>
      <xdr:rowOff>17272</xdr:rowOff>
    </xdr:to>
    <xdr:sp macro="" textlink="">
      <xdr:nvSpPr>
        <xdr:cNvPr id="64" name="フローチャート: 判断 63"/>
        <xdr:cNvSpPr/>
      </xdr:nvSpPr>
      <xdr:spPr>
        <a:xfrm>
          <a:off x="1968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48260</xdr:rowOff>
    </xdr:from>
    <xdr:to>
      <xdr:col>6</xdr:col>
      <xdr:colOff>38100</xdr:colOff>
      <xdr:row>36</xdr:row>
      <xdr:rowOff>149860</xdr:rowOff>
    </xdr:to>
    <xdr:sp macro="" textlink="">
      <xdr:nvSpPr>
        <xdr:cNvPr id="65" name="フローチャート: 判断 64"/>
        <xdr:cNvSpPr/>
      </xdr:nvSpPr>
      <xdr:spPr>
        <a:xfrm>
          <a:off x="1079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114554</xdr:rowOff>
    </xdr:from>
    <xdr:to>
      <xdr:col>24</xdr:col>
      <xdr:colOff>114300</xdr:colOff>
      <xdr:row>40</xdr:row>
      <xdr:rowOff>44704</xdr:rowOff>
    </xdr:to>
    <xdr:sp macro="" textlink="">
      <xdr:nvSpPr>
        <xdr:cNvPr id="71" name="楕円 70"/>
        <xdr:cNvSpPr/>
      </xdr:nvSpPr>
      <xdr:spPr>
        <a:xfrm>
          <a:off x="4584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29481</xdr:rowOff>
    </xdr:from>
    <xdr:ext cx="405111" cy="259045"/>
    <xdr:sp macro="" textlink="">
      <xdr:nvSpPr>
        <xdr:cNvPr id="72" name="【図書館】&#10;有形固定資産減価償却率該当値テキスト"/>
        <xdr:cNvSpPr txBox="1"/>
      </xdr:nvSpPr>
      <xdr:spPr>
        <a:xfrm>
          <a:off x="4673600" y="671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45974</xdr:rowOff>
    </xdr:from>
    <xdr:to>
      <xdr:col>20</xdr:col>
      <xdr:colOff>38100</xdr:colOff>
      <xdr:row>39</xdr:row>
      <xdr:rowOff>147574</xdr:rowOff>
    </xdr:to>
    <xdr:sp macro="" textlink="">
      <xdr:nvSpPr>
        <xdr:cNvPr id="73" name="楕円 72"/>
        <xdr:cNvSpPr/>
      </xdr:nvSpPr>
      <xdr:spPr>
        <a:xfrm>
          <a:off x="3746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96774</xdr:rowOff>
    </xdr:from>
    <xdr:to>
      <xdr:col>24</xdr:col>
      <xdr:colOff>63500</xdr:colOff>
      <xdr:row>39</xdr:row>
      <xdr:rowOff>165354</xdr:rowOff>
    </xdr:to>
    <xdr:cxnSp macro="">
      <xdr:nvCxnSpPr>
        <xdr:cNvPr id="74" name="直線コネクタ 73"/>
        <xdr:cNvCxnSpPr/>
      </xdr:nvCxnSpPr>
      <xdr:spPr>
        <a:xfrm>
          <a:off x="3797300" y="67833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112268</xdr:rowOff>
    </xdr:from>
    <xdr:to>
      <xdr:col>15</xdr:col>
      <xdr:colOff>101600</xdr:colOff>
      <xdr:row>39</xdr:row>
      <xdr:rowOff>42418</xdr:rowOff>
    </xdr:to>
    <xdr:sp macro="" textlink="">
      <xdr:nvSpPr>
        <xdr:cNvPr id="75" name="楕円 74"/>
        <xdr:cNvSpPr/>
      </xdr:nvSpPr>
      <xdr:spPr>
        <a:xfrm>
          <a:off x="2857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163068</xdr:rowOff>
    </xdr:from>
    <xdr:to>
      <xdr:col>19</xdr:col>
      <xdr:colOff>177800</xdr:colOff>
      <xdr:row>39</xdr:row>
      <xdr:rowOff>96774</xdr:rowOff>
    </xdr:to>
    <xdr:cxnSp macro="">
      <xdr:nvCxnSpPr>
        <xdr:cNvPr id="76" name="直線コネクタ 75"/>
        <xdr:cNvCxnSpPr/>
      </xdr:nvCxnSpPr>
      <xdr:spPr>
        <a:xfrm>
          <a:off x="2908300" y="66781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7" name="楕円 76"/>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163068</xdr:rowOff>
    </xdr:from>
    <xdr:to>
      <xdr:col>15</xdr:col>
      <xdr:colOff>50800</xdr:colOff>
      <xdr:row>39</xdr:row>
      <xdr:rowOff>19050</xdr:rowOff>
    </xdr:to>
    <xdr:cxnSp macro="">
      <xdr:nvCxnSpPr>
        <xdr:cNvPr id="78" name="直線コネクタ 77"/>
        <xdr:cNvCxnSpPr/>
      </xdr:nvCxnSpPr>
      <xdr:spPr>
        <a:xfrm flipV="1">
          <a:off x="2019300" y="6678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79" name="楕円 78"/>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39</xdr:row>
      <xdr:rowOff>19050</xdr:rowOff>
    </xdr:to>
    <xdr:cxnSp macro="">
      <xdr:nvCxnSpPr>
        <xdr:cNvPr id="80" name="直線コネクタ 79"/>
        <xdr:cNvCxnSpPr/>
      </xdr:nvCxnSpPr>
      <xdr:spPr>
        <a:xfrm>
          <a:off x="1130300" y="6614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36085</xdr:rowOff>
    </xdr:from>
    <xdr:ext cx="405111" cy="259045"/>
    <xdr:sp macro="" textlink="">
      <xdr:nvSpPr>
        <xdr:cNvPr id="81" name="n_1aveValue【図書館】&#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2" name="n_2aveValue【図書館】&#10;有形固定資産減価償却率"/>
        <xdr:cNvSpPr txBox="1"/>
      </xdr:nvSpPr>
      <xdr:spPr>
        <a:xfrm>
          <a:off x="2705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3" name="n_3aveValue【図書館】&#10;有形固定資産減価償却率"/>
        <xdr:cNvSpPr txBox="1"/>
      </xdr:nvSpPr>
      <xdr:spPr>
        <a:xfrm>
          <a:off x="1816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84" name="n_4aveValue【図書館】&#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138701</xdr:rowOff>
    </xdr:from>
    <xdr:ext cx="405111" cy="259045"/>
    <xdr:sp macro="" textlink="">
      <xdr:nvSpPr>
        <xdr:cNvPr id="85" name="n_1mainValue【図書館】&#10;有形固定資産減価償却率"/>
        <xdr:cNvSpPr txBox="1"/>
      </xdr:nvSpPr>
      <xdr:spPr>
        <a:xfrm>
          <a:off x="3582044"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33545</xdr:rowOff>
    </xdr:from>
    <xdr:ext cx="405111" cy="259045"/>
    <xdr:sp macro="" textlink="">
      <xdr:nvSpPr>
        <xdr:cNvPr id="86" name="n_2mainValue【図書館】&#10;有形固定資産減価償却率"/>
        <xdr:cNvSpPr txBox="1"/>
      </xdr:nvSpPr>
      <xdr:spPr>
        <a:xfrm>
          <a:off x="2705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7"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8" name="n_4mainValue【図書館】&#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166007</xdr:rowOff>
    </xdr:to>
    <xdr:cxnSp macro="">
      <xdr:nvCxnSpPr>
        <xdr:cNvPr id="115" name="直線コネクタ 114"/>
        <xdr:cNvCxnSpPr/>
      </xdr:nvCxnSpPr>
      <xdr:spPr>
        <a:xfrm flipV="1">
          <a:off x="10476865" y="56279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169834</xdr:rowOff>
    </xdr:from>
    <xdr:ext cx="469744" cy="259045"/>
    <xdr:sp macro="" textlink="">
      <xdr:nvSpPr>
        <xdr:cNvPr id="116" name="【図書館】&#10;一人当たり面積最小値テキスト"/>
        <xdr:cNvSpPr txBox="1"/>
      </xdr:nvSpPr>
      <xdr:spPr>
        <a:xfrm>
          <a:off x="10515600" y="71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166007</xdr:rowOff>
    </xdr:from>
    <xdr:to>
      <xdr:col>55</xdr:col>
      <xdr:colOff>88900</xdr:colOff>
      <xdr:row>41</xdr:row>
      <xdr:rowOff>166007</xdr:rowOff>
    </xdr:to>
    <xdr:cxnSp macro="">
      <xdr:nvCxnSpPr>
        <xdr:cNvPr id="117" name="直線コネクタ 116"/>
        <xdr:cNvCxnSpPr/>
      </xdr:nvCxnSpPr>
      <xdr:spPr>
        <a:xfrm>
          <a:off x="10388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18"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19" name="直線コネクタ 118"/>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134455</xdr:rowOff>
    </xdr:from>
    <xdr:ext cx="469744" cy="259045"/>
    <xdr:sp macro="" textlink="">
      <xdr:nvSpPr>
        <xdr:cNvPr id="120" name="【図書館】&#10;一人当たり面積平均値テキスト"/>
        <xdr:cNvSpPr txBox="1"/>
      </xdr:nvSpPr>
      <xdr:spPr>
        <a:xfrm>
          <a:off x="10515600" y="630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21" name="フローチャート: 判断 120"/>
        <xdr:cNvSpPr/>
      </xdr:nvSpPr>
      <xdr:spPr>
        <a:xfrm>
          <a:off x="10426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17236</xdr:rowOff>
    </xdr:from>
    <xdr:to>
      <xdr:col>50</xdr:col>
      <xdr:colOff>165100</xdr:colOff>
      <xdr:row>37</xdr:row>
      <xdr:rowOff>118836</xdr:rowOff>
    </xdr:to>
    <xdr:sp macro="" textlink="">
      <xdr:nvSpPr>
        <xdr:cNvPr id="122" name="フローチャート: 判断 121"/>
        <xdr:cNvSpPr/>
      </xdr:nvSpPr>
      <xdr:spPr>
        <a:xfrm>
          <a:off x="958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33564</xdr:rowOff>
    </xdr:from>
    <xdr:to>
      <xdr:col>46</xdr:col>
      <xdr:colOff>38100</xdr:colOff>
      <xdr:row>37</xdr:row>
      <xdr:rowOff>135164</xdr:rowOff>
    </xdr:to>
    <xdr:sp macro="" textlink="">
      <xdr:nvSpPr>
        <xdr:cNvPr id="123" name="フローチャート: 判断 122"/>
        <xdr:cNvSpPr/>
      </xdr:nvSpPr>
      <xdr:spPr>
        <a:xfrm>
          <a:off x="8699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49893</xdr:rowOff>
    </xdr:from>
    <xdr:to>
      <xdr:col>41</xdr:col>
      <xdr:colOff>101600</xdr:colOff>
      <xdr:row>37</xdr:row>
      <xdr:rowOff>151493</xdr:rowOff>
    </xdr:to>
    <xdr:sp macro="" textlink="">
      <xdr:nvSpPr>
        <xdr:cNvPr id="124" name="フローチャート: 判断 123"/>
        <xdr:cNvSpPr/>
      </xdr:nvSpPr>
      <xdr:spPr>
        <a:xfrm>
          <a:off x="7810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5" name="フローチャート: 判断 124"/>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90714</xdr:rowOff>
    </xdr:from>
    <xdr:to>
      <xdr:col>55</xdr:col>
      <xdr:colOff>50800</xdr:colOff>
      <xdr:row>33</xdr:row>
      <xdr:rowOff>20864</xdr:rowOff>
    </xdr:to>
    <xdr:sp macro="" textlink="">
      <xdr:nvSpPr>
        <xdr:cNvPr id="131" name="楕円 130"/>
        <xdr:cNvSpPr/>
      </xdr:nvSpPr>
      <xdr:spPr>
        <a:xfrm>
          <a:off x="10426700" y="5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43741</xdr:rowOff>
    </xdr:from>
    <xdr:ext cx="469744" cy="259045"/>
    <xdr:sp macro="" textlink="">
      <xdr:nvSpPr>
        <xdr:cNvPr id="132" name="【図書館】&#10;一人当たり面積該当値テキスト"/>
        <xdr:cNvSpPr txBox="1"/>
      </xdr:nvSpPr>
      <xdr:spPr>
        <a:xfrm>
          <a:off x="105156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139700</xdr:rowOff>
    </xdr:from>
    <xdr:to>
      <xdr:col>50</xdr:col>
      <xdr:colOff>165100</xdr:colOff>
      <xdr:row>33</xdr:row>
      <xdr:rowOff>69850</xdr:rowOff>
    </xdr:to>
    <xdr:sp macro="" textlink="">
      <xdr:nvSpPr>
        <xdr:cNvPr id="133" name="楕円 132"/>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141514</xdr:rowOff>
    </xdr:from>
    <xdr:to>
      <xdr:col>55</xdr:col>
      <xdr:colOff>0</xdr:colOff>
      <xdr:row>33</xdr:row>
      <xdr:rowOff>19050</xdr:rowOff>
    </xdr:to>
    <xdr:cxnSp macro="">
      <xdr:nvCxnSpPr>
        <xdr:cNvPr id="134" name="直線コネクタ 133"/>
        <xdr:cNvCxnSpPr/>
      </xdr:nvCxnSpPr>
      <xdr:spPr>
        <a:xfrm flipV="1">
          <a:off x="9639300" y="56279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907</xdr:rowOff>
    </xdr:from>
    <xdr:to>
      <xdr:col>46</xdr:col>
      <xdr:colOff>38100</xdr:colOff>
      <xdr:row>33</xdr:row>
      <xdr:rowOff>102507</xdr:rowOff>
    </xdr:to>
    <xdr:sp macro="" textlink="">
      <xdr:nvSpPr>
        <xdr:cNvPr id="135" name="楕円 134"/>
        <xdr:cNvSpPr/>
      </xdr:nvSpPr>
      <xdr:spPr>
        <a:xfrm>
          <a:off x="8699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19050</xdr:rowOff>
    </xdr:from>
    <xdr:to>
      <xdr:col>50</xdr:col>
      <xdr:colOff>114300</xdr:colOff>
      <xdr:row>33</xdr:row>
      <xdr:rowOff>51707</xdr:rowOff>
    </xdr:to>
    <xdr:cxnSp macro="">
      <xdr:nvCxnSpPr>
        <xdr:cNvPr id="136" name="直線コネクタ 135"/>
        <xdr:cNvCxnSpPr/>
      </xdr:nvCxnSpPr>
      <xdr:spPr>
        <a:xfrm flipV="1">
          <a:off x="8750300" y="567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33564</xdr:rowOff>
    </xdr:from>
    <xdr:to>
      <xdr:col>41</xdr:col>
      <xdr:colOff>101600</xdr:colOff>
      <xdr:row>33</xdr:row>
      <xdr:rowOff>135164</xdr:rowOff>
    </xdr:to>
    <xdr:sp macro="" textlink="">
      <xdr:nvSpPr>
        <xdr:cNvPr id="137" name="楕円 136"/>
        <xdr:cNvSpPr/>
      </xdr:nvSpPr>
      <xdr:spPr>
        <a:xfrm>
          <a:off x="7810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51707</xdr:rowOff>
    </xdr:from>
    <xdr:to>
      <xdr:col>45</xdr:col>
      <xdr:colOff>177800</xdr:colOff>
      <xdr:row>33</xdr:row>
      <xdr:rowOff>84364</xdr:rowOff>
    </xdr:to>
    <xdr:cxnSp macro="">
      <xdr:nvCxnSpPr>
        <xdr:cNvPr id="138" name="直線コネクタ 137"/>
        <xdr:cNvCxnSpPr/>
      </xdr:nvCxnSpPr>
      <xdr:spPr>
        <a:xfrm flipV="1">
          <a:off x="7861300" y="570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66222</xdr:rowOff>
    </xdr:from>
    <xdr:to>
      <xdr:col>36</xdr:col>
      <xdr:colOff>165100</xdr:colOff>
      <xdr:row>33</xdr:row>
      <xdr:rowOff>167822</xdr:rowOff>
    </xdr:to>
    <xdr:sp macro="" textlink="">
      <xdr:nvSpPr>
        <xdr:cNvPr id="139" name="楕円 138"/>
        <xdr:cNvSpPr/>
      </xdr:nvSpPr>
      <xdr:spPr>
        <a:xfrm>
          <a:off x="6921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84364</xdr:rowOff>
    </xdr:from>
    <xdr:to>
      <xdr:col>41</xdr:col>
      <xdr:colOff>50800</xdr:colOff>
      <xdr:row>33</xdr:row>
      <xdr:rowOff>117022</xdr:rowOff>
    </xdr:to>
    <xdr:cxnSp macro="">
      <xdr:nvCxnSpPr>
        <xdr:cNvPr id="140" name="直線コネクタ 139"/>
        <xdr:cNvCxnSpPr/>
      </xdr:nvCxnSpPr>
      <xdr:spPr>
        <a:xfrm flipV="1">
          <a:off x="6972300" y="5742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109963</xdr:rowOff>
    </xdr:from>
    <xdr:ext cx="469744" cy="259045"/>
    <xdr:sp macro="" textlink="">
      <xdr:nvSpPr>
        <xdr:cNvPr id="141" name="n_1aveValue【図書館】&#10;一人当たり面積"/>
        <xdr:cNvSpPr txBox="1"/>
      </xdr:nvSpPr>
      <xdr:spPr>
        <a:xfrm>
          <a:off x="9391727" y="645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126292</xdr:rowOff>
    </xdr:from>
    <xdr:ext cx="469744" cy="259045"/>
    <xdr:sp macro="" textlink="">
      <xdr:nvSpPr>
        <xdr:cNvPr id="142" name="n_2aveValue【図書館】&#10;一人当たり面積"/>
        <xdr:cNvSpPr txBox="1"/>
      </xdr:nvSpPr>
      <xdr:spPr>
        <a:xfrm>
          <a:off x="8515427"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142620</xdr:rowOff>
    </xdr:from>
    <xdr:ext cx="469744" cy="259045"/>
    <xdr:sp macro="" textlink="">
      <xdr:nvSpPr>
        <xdr:cNvPr id="143" name="n_3aveValue【図書館】&#10;一人当たり面積"/>
        <xdr:cNvSpPr txBox="1"/>
      </xdr:nvSpPr>
      <xdr:spPr>
        <a:xfrm>
          <a:off x="76264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52812</xdr:rowOff>
    </xdr:from>
    <xdr:ext cx="469744" cy="259045"/>
    <xdr:sp macro="" textlink="">
      <xdr:nvSpPr>
        <xdr:cNvPr id="144" name="n_4aveValue【図書館】&#10;一人当たり面積"/>
        <xdr:cNvSpPr txBox="1"/>
      </xdr:nvSpPr>
      <xdr:spPr>
        <a:xfrm>
          <a:off x="6737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86377</xdr:rowOff>
    </xdr:from>
    <xdr:ext cx="469744" cy="259045"/>
    <xdr:sp macro="" textlink="">
      <xdr:nvSpPr>
        <xdr:cNvPr id="145" name="n_1mainValue【図書館】&#10;一人当たり面積"/>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119034</xdr:rowOff>
    </xdr:from>
    <xdr:ext cx="469744" cy="259045"/>
    <xdr:sp macro="" textlink="">
      <xdr:nvSpPr>
        <xdr:cNvPr id="146" name="n_2mainValue【図書館】&#10;一人当たり面積"/>
        <xdr:cNvSpPr txBox="1"/>
      </xdr:nvSpPr>
      <xdr:spPr>
        <a:xfrm>
          <a:off x="85154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151691</xdr:rowOff>
    </xdr:from>
    <xdr:ext cx="469744" cy="259045"/>
    <xdr:sp macro="" textlink="">
      <xdr:nvSpPr>
        <xdr:cNvPr id="147" name="n_3mainValue【図書館】&#10;一人当たり面積"/>
        <xdr:cNvSpPr txBox="1"/>
      </xdr:nvSpPr>
      <xdr:spPr>
        <a:xfrm>
          <a:off x="76264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12899</xdr:rowOff>
    </xdr:from>
    <xdr:ext cx="469744" cy="259045"/>
    <xdr:sp macro="" textlink="">
      <xdr:nvSpPr>
        <xdr:cNvPr id="148" name="n_4mainValue【図書館】&#10;一人当たり面積"/>
        <xdr:cNvSpPr txBox="1"/>
      </xdr:nvSpPr>
      <xdr:spPr>
        <a:xfrm>
          <a:off x="6737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0" name="直線コネクタ 15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1" name="テキスト ボックス 16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4" name="直線コネクタ 16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5" name="テキスト ボックス 16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63</xdr:row>
      <xdr:rowOff>160020</xdr:rowOff>
    </xdr:to>
    <xdr:cxnSp macro="">
      <xdr:nvCxnSpPr>
        <xdr:cNvPr id="169" name="直線コネクタ 168"/>
        <xdr:cNvCxnSpPr/>
      </xdr:nvCxnSpPr>
      <xdr:spPr>
        <a:xfrm flipV="1">
          <a:off x="4634865" y="9715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0"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1" name="直線コネクタ 170"/>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72" name="【体育館・プー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73" name="直線コネクタ 172"/>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4"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5" name="フローチャート: 判断 17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40640</xdr:rowOff>
    </xdr:from>
    <xdr:to>
      <xdr:col>20</xdr:col>
      <xdr:colOff>38100</xdr:colOff>
      <xdr:row>59</xdr:row>
      <xdr:rowOff>142240</xdr:rowOff>
    </xdr:to>
    <xdr:sp macro="" textlink="">
      <xdr:nvSpPr>
        <xdr:cNvPr id="176" name="フローチャート: 判断 175"/>
        <xdr:cNvSpPr/>
      </xdr:nvSpPr>
      <xdr:spPr>
        <a:xfrm>
          <a:off x="3746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77" name="フローチャート: 判断 176"/>
        <xdr:cNvSpPr/>
      </xdr:nvSpPr>
      <xdr:spPr>
        <a:xfrm>
          <a:off x="2857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78" name="フローチャート: 判断 177"/>
        <xdr:cNvSpPr/>
      </xdr:nvSpPr>
      <xdr:spPr>
        <a:xfrm>
          <a:off x="196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86360</xdr:rowOff>
    </xdr:from>
    <xdr:to>
      <xdr:col>6</xdr:col>
      <xdr:colOff>38100</xdr:colOff>
      <xdr:row>58</xdr:row>
      <xdr:rowOff>16510</xdr:rowOff>
    </xdr:to>
    <xdr:sp macro="" textlink="">
      <xdr:nvSpPr>
        <xdr:cNvPr id="179" name="フローチャート: 判断 178"/>
        <xdr:cNvSpPr/>
      </xdr:nvSpPr>
      <xdr:spPr>
        <a:xfrm>
          <a:off x="1079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109220</xdr:rowOff>
    </xdr:from>
    <xdr:to>
      <xdr:col>24</xdr:col>
      <xdr:colOff>114300</xdr:colOff>
      <xdr:row>64</xdr:row>
      <xdr:rowOff>39370</xdr:rowOff>
    </xdr:to>
    <xdr:sp macro="" textlink="">
      <xdr:nvSpPr>
        <xdr:cNvPr id="185" name="楕円 184"/>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24147</xdr:rowOff>
    </xdr:from>
    <xdr:ext cx="405111" cy="259045"/>
    <xdr:sp macro="" textlink="">
      <xdr:nvSpPr>
        <xdr:cNvPr id="186" name="【体育館・プール】&#10;有形固定資産減価償却率該当値テキスト"/>
        <xdr:cNvSpPr txBox="1"/>
      </xdr:nvSpPr>
      <xdr:spPr>
        <a:xfrm>
          <a:off x="4673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87" name="楕円 186"/>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160020</xdr:rowOff>
    </xdr:to>
    <xdr:cxnSp macro="">
      <xdr:nvCxnSpPr>
        <xdr:cNvPr id="188" name="直線コネクタ 187"/>
        <xdr:cNvCxnSpPr/>
      </xdr:nvCxnSpPr>
      <xdr:spPr>
        <a:xfrm>
          <a:off x="3797300" y="108699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89" name="楕円 188"/>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68580</xdr:rowOff>
    </xdr:to>
    <xdr:cxnSp macro="">
      <xdr:nvCxnSpPr>
        <xdr:cNvPr id="190" name="直線コネクタ 189"/>
        <xdr:cNvCxnSpPr/>
      </xdr:nvCxnSpPr>
      <xdr:spPr>
        <a:xfrm>
          <a:off x="2908300" y="107442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1" name="楕円 190"/>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114300</xdr:rowOff>
    </xdr:to>
    <xdr:cxnSp macro="">
      <xdr:nvCxnSpPr>
        <xdr:cNvPr id="192" name="直線コネクタ 191"/>
        <xdr:cNvCxnSpPr/>
      </xdr:nvCxnSpPr>
      <xdr:spPr>
        <a:xfrm>
          <a:off x="2019300" y="1062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3" name="楕円 192"/>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62</xdr:row>
      <xdr:rowOff>0</xdr:rowOff>
    </xdr:to>
    <xdr:cxnSp macro="">
      <xdr:nvCxnSpPr>
        <xdr:cNvPr id="194" name="直線コネクタ 193"/>
        <xdr:cNvCxnSpPr/>
      </xdr:nvCxnSpPr>
      <xdr:spPr>
        <a:xfrm>
          <a:off x="1130300" y="105041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158767</xdr:rowOff>
    </xdr:from>
    <xdr:ext cx="405111" cy="259045"/>
    <xdr:sp macro="" textlink="">
      <xdr:nvSpPr>
        <xdr:cNvPr id="195" name="n_1ave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96" name="n_2ave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7" name="n_3aveValue【体育館・プール】&#10;有形固定資産減価償却率"/>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198" name="n_4ave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199" name="n_1mainValue【体育館・プー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0"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1" name="n_3mainValue【体育館・プー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2" name="n_4mainValue【体育館・プー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3" name="テキスト ボックス 21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64</xdr:row>
      <xdr:rowOff>76200</xdr:rowOff>
    </xdr:to>
    <xdr:cxnSp macro="">
      <xdr:nvCxnSpPr>
        <xdr:cNvPr id="227" name="直線コネクタ 226"/>
        <xdr:cNvCxnSpPr/>
      </xdr:nvCxnSpPr>
      <xdr:spPr>
        <a:xfrm flipV="1">
          <a:off x="10476865"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469744" cy="259045"/>
    <xdr:sp macro="" textlink="">
      <xdr:nvSpPr>
        <xdr:cNvPr id="228" name="【体育館・プール】&#10;一人当たり面積最小値テキスト"/>
        <xdr:cNvSpPr txBox="1"/>
      </xdr:nvSpPr>
      <xdr:spPr>
        <a:xfrm>
          <a:off x="10515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9" name="直線コネクタ 22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230"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231" name="直線コネクタ 230"/>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2"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3" name="フローチャート: 判断 23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234" name="フローチャート: 判断 233"/>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35" name="フローチャート: 判断 234"/>
        <xdr:cNvSpPr/>
      </xdr:nvSpPr>
      <xdr:spPr>
        <a:xfrm>
          <a:off x="8699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158750</xdr:rowOff>
    </xdr:from>
    <xdr:to>
      <xdr:col>41</xdr:col>
      <xdr:colOff>101600</xdr:colOff>
      <xdr:row>61</xdr:row>
      <xdr:rowOff>88900</xdr:rowOff>
    </xdr:to>
    <xdr:sp macro="" textlink="">
      <xdr:nvSpPr>
        <xdr:cNvPr id="236" name="フローチャート: 判断 235"/>
        <xdr:cNvSpPr/>
      </xdr:nvSpPr>
      <xdr:spPr>
        <a:xfrm>
          <a:off x="781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37" name="フローチャート: 判断 236"/>
        <xdr:cNvSpPr/>
      </xdr:nvSpPr>
      <xdr:spPr>
        <a:xfrm>
          <a:off x="6921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36830</xdr:rowOff>
    </xdr:from>
    <xdr:to>
      <xdr:col>55</xdr:col>
      <xdr:colOff>50800</xdr:colOff>
      <xdr:row>62</xdr:row>
      <xdr:rowOff>138430</xdr:rowOff>
    </xdr:to>
    <xdr:sp macro="" textlink="">
      <xdr:nvSpPr>
        <xdr:cNvPr id="243" name="楕円 242"/>
        <xdr:cNvSpPr/>
      </xdr:nvSpPr>
      <xdr:spPr>
        <a:xfrm>
          <a:off x="10426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15257</xdr:rowOff>
    </xdr:from>
    <xdr:ext cx="469744" cy="259045"/>
    <xdr:sp macro="" textlink="">
      <xdr:nvSpPr>
        <xdr:cNvPr id="244" name="【体育館・プール】&#10;一人当たり面積該当値テキスト"/>
        <xdr:cNvSpPr txBox="1"/>
      </xdr:nvSpPr>
      <xdr:spPr>
        <a:xfrm>
          <a:off x="1051560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5" name="楕円 244"/>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87630</xdr:rowOff>
    </xdr:from>
    <xdr:to>
      <xdr:col>55</xdr:col>
      <xdr:colOff>0</xdr:colOff>
      <xdr:row>62</xdr:row>
      <xdr:rowOff>102870</xdr:rowOff>
    </xdr:to>
    <xdr:cxnSp macro="">
      <xdr:nvCxnSpPr>
        <xdr:cNvPr id="246" name="直線コネクタ 245"/>
        <xdr:cNvCxnSpPr/>
      </xdr:nvCxnSpPr>
      <xdr:spPr>
        <a:xfrm flipV="1">
          <a:off x="9639300" y="10717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47" name="楕円 246"/>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114300</xdr:rowOff>
    </xdr:to>
    <xdr:cxnSp macro="">
      <xdr:nvCxnSpPr>
        <xdr:cNvPr id="248" name="直線コネクタ 247"/>
        <xdr:cNvCxnSpPr/>
      </xdr:nvCxnSpPr>
      <xdr:spPr>
        <a:xfrm flipV="1">
          <a:off x="8750300" y="10732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49" name="楕円 248"/>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121920</xdr:rowOff>
    </xdr:to>
    <xdr:cxnSp macro="">
      <xdr:nvCxnSpPr>
        <xdr:cNvPr id="250" name="直線コネクタ 249"/>
        <xdr:cNvCxnSpPr/>
      </xdr:nvCxnSpPr>
      <xdr:spPr>
        <a:xfrm flipV="1">
          <a:off x="7861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251" name="楕円 250"/>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133350</xdr:rowOff>
    </xdr:to>
    <xdr:cxnSp macro="">
      <xdr:nvCxnSpPr>
        <xdr:cNvPr id="252" name="直線コネクタ 251"/>
        <xdr:cNvCxnSpPr/>
      </xdr:nvCxnSpPr>
      <xdr:spPr>
        <a:xfrm flipV="1">
          <a:off x="6972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154957</xdr:rowOff>
    </xdr:from>
    <xdr:ext cx="469744" cy="259045"/>
    <xdr:sp macro="" textlink="">
      <xdr:nvSpPr>
        <xdr:cNvPr id="253"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4" name="n_2ave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255" name="n_3aveValue【体育館・プール】&#10;一人当たり面積"/>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56" name="n_4ave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57"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58"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59" name="n_3main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260" name="n_4mainValue【体育館・プール】&#10;一人当たり面積"/>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3" name="テキスト ボックス 3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5" name="テキスト ボックス 30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5" name="テキスト ボックス 31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7" name="テキスト ボックス 3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170906</xdr:rowOff>
    </xdr:from>
    <xdr:to>
      <xdr:col>85</xdr:col>
      <xdr:colOff>126364</xdr:colOff>
      <xdr:row>42</xdr:row>
      <xdr:rowOff>63137</xdr:rowOff>
    </xdr:to>
    <xdr:cxnSp macro="">
      <xdr:nvCxnSpPr>
        <xdr:cNvPr id="319" name="直線コネクタ 318"/>
        <xdr:cNvCxnSpPr/>
      </xdr:nvCxnSpPr>
      <xdr:spPr>
        <a:xfrm flipV="1">
          <a:off x="16318864" y="60002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0"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1" name="直線コネクタ 320"/>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117583</xdr:rowOff>
    </xdr:from>
    <xdr:ext cx="405111" cy="259045"/>
    <xdr:sp macro="" textlink="">
      <xdr:nvSpPr>
        <xdr:cNvPr id="322" name="【一般廃棄物処理施設】&#10;有形固定資産減価償却率最大値テキスト"/>
        <xdr:cNvSpPr txBox="1"/>
      </xdr:nvSpPr>
      <xdr:spPr>
        <a:xfrm>
          <a:off x="16357600"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170906</xdr:rowOff>
    </xdr:from>
    <xdr:to>
      <xdr:col>86</xdr:col>
      <xdr:colOff>25400</xdr:colOff>
      <xdr:row>34</xdr:row>
      <xdr:rowOff>170906</xdr:rowOff>
    </xdr:to>
    <xdr:cxnSp macro="">
      <xdr:nvCxnSpPr>
        <xdr:cNvPr id="323" name="直線コネクタ 322"/>
        <xdr:cNvCxnSpPr/>
      </xdr:nvCxnSpPr>
      <xdr:spPr>
        <a:xfrm>
          <a:off x="16230600" y="60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134819</xdr:rowOff>
    </xdr:from>
    <xdr:ext cx="405111" cy="259045"/>
    <xdr:sp macro="" textlink="">
      <xdr:nvSpPr>
        <xdr:cNvPr id="324" name="【一般廃棄物処理施設】&#10;有形固定資産減価償却率平均値テキスト"/>
        <xdr:cNvSpPr txBox="1"/>
      </xdr:nvSpPr>
      <xdr:spPr>
        <a:xfrm>
          <a:off x="16357600" y="5964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325" name="フローチャート: 判断 324"/>
        <xdr:cNvSpPr/>
      </xdr:nvSpPr>
      <xdr:spPr>
        <a:xfrm>
          <a:off x="16268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62956</xdr:rowOff>
    </xdr:from>
    <xdr:to>
      <xdr:col>81</xdr:col>
      <xdr:colOff>101600</xdr:colOff>
      <xdr:row>37</xdr:row>
      <xdr:rowOff>164556</xdr:rowOff>
    </xdr:to>
    <xdr:sp macro="" textlink="">
      <xdr:nvSpPr>
        <xdr:cNvPr id="326" name="フローチャート: 判断 325"/>
        <xdr:cNvSpPr/>
      </xdr:nvSpPr>
      <xdr:spPr>
        <a:xfrm>
          <a:off x="15430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327" name="フローチャート: 判断 326"/>
        <xdr:cNvSpPr/>
      </xdr:nvSpPr>
      <xdr:spPr>
        <a:xfrm>
          <a:off x="14541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328" name="フローチャート: 判断 327"/>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154396</xdr:rowOff>
    </xdr:from>
    <xdr:to>
      <xdr:col>67</xdr:col>
      <xdr:colOff>101600</xdr:colOff>
      <xdr:row>34</xdr:row>
      <xdr:rowOff>84546</xdr:rowOff>
    </xdr:to>
    <xdr:sp macro="" textlink="">
      <xdr:nvSpPr>
        <xdr:cNvPr id="329" name="フローチャート: 判断 328"/>
        <xdr:cNvSpPr/>
      </xdr:nvSpPr>
      <xdr:spPr>
        <a:xfrm>
          <a:off x="12763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12337</xdr:rowOff>
    </xdr:from>
    <xdr:to>
      <xdr:col>85</xdr:col>
      <xdr:colOff>177800</xdr:colOff>
      <xdr:row>42</xdr:row>
      <xdr:rowOff>113937</xdr:rowOff>
    </xdr:to>
    <xdr:sp macro="" textlink="">
      <xdr:nvSpPr>
        <xdr:cNvPr id="335" name="楕円 334"/>
        <xdr:cNvSpPr/>
      </xdr:nvSpPr>
      <xdr:spPr>
        <a:xfrm>
          <a:off x="162687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98714</xdr:rowOff>
    </xdr:from>
    <xdr:ext cx="405111" cy="259045"/>
    <xdr:sp macro="" textlink="">
      <xdr:nvSpPr>
        <xdr:cNvPr id="336" name="【一般廃棄物処理施設】&#10;有形固定資産減価償却率該当値テキスト"/>
        <xdr:cNvSpPr txBox="1"/>
      </xdr:nvSpPr>
      <xdr:spPr>
        <a:xfrm>
          <a:off x="16357600" y="712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111941</xdr:rowOff>
    </xdr:from>
    <xdr:to>
      <xdr:col>81</xdr:col>
      <xdr:colOff>101600</xdr:colOff>
      <xdr:row>42</xdr:row>
      <xdr:rowOff>42091</xdr:rowOff>
    </xdr:to>
    <xdr:sp macro="" textlink="">
      <xdr:nvSpPr>
        <xdr:cNvPr id="337" name="楕円 336"/>
        <xdr:cNvSpPr/>
      </xdr:nvSpPr>
      <xdr:spPr>
        <a:xfrm>
          <a:off x="15430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162741</xdr:rowOff>
    </xdr:from>
    <xdr:to>
      <xdr:col>85</xdr:col>
      <xdr:colOff>127000</xdr:colOff>
      <xdr:row>42</xdr:row>
      <xdr:rowOff>63137</xdr:rowOff>
    </xdr:to>
    <xdr:cxnSp macro="">
      <xdr:nvCxnSpPr>
        <xdr:cNvPr id="338" name="直線コネクタ 337"/>
        <xdr:cNvCxnSpPr/>
      </xdr:nvCxnSpPr>
      <xdr:spPr>
        <a:xfrm>
          <a:off x="15481300" y="71921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36830</xdr:rowOff>
    </xdr:from>
    <xdr:to>
      <xdr:col>76</xdr:col>
      <xdr:colOff>165100</xdr:colOff>
      <xdr:row>41</xdr:row>
      <xdr:rowOff>138430</xdr:rowOff>
    </xdr:to>
    <xdr:sp macro="" textlink="">
      <xdr:nvSpPr>
        <xdr:cNvPr id="339" name="楕円 338"/>
        <xdr:cNvSpPr/>
      </xdr:nvSpPr>
      <xdr:spPr>
        <a:xfrm>
          <a:off x="1454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162741</xdr:rowOff>
    </xdr:to>
    <xdr:cxnSp macro="">
      <xdr:nvCxnSpPr>
        <xdr:cNvPr id="340" name="直線コネクタ 339"/>
        <xdr:cNvCxnSpPr/>
      </xdr:nvCxnSpPr>
      <xdr:spPr>
        <a:xfrm>
          <a:off x="14592300" y="71170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341" name="楕円 340"/>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87630</xdr:rowOff>
    </xdr:to>
    <xdr:cxnSp macro="">
      <xdr:nvCxnSpPr>
        <xdr:cNvPr id="342" name="直線コネクタ 341"/>
        <xdr:cNvCxnSpPr/>
      </xdr:nvCxnSpPr>
      <xdr:spPr>
        <a:xfrm>
          <a:off x="13703300" y="70419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343" name="楕円 342"/>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41</xdr:row>
      <xdr:rowOff>12519</xdr:rowOff>
    </xdr:to>
    <xdr:cxnSp macro="">
      <xdr:nvCxnSpPr>
        <xdr:cNvPr id="344" name="直線コネクタ 343"/>
        <xdr:cNvCxnSpPr/>
      </xdr:nvCxnSpPr>
      <xdr:spPr>
        <a:xfrm>
          <a:off x="12814300" y="69570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9633</xdr:rowOff>
    </xdr:from>
    <xdr:ext cx="405111" cy="259045"/>
    <xdr:sp macro="" textlink="">
      <xdr:nvSpPr>
        <xdr:cNvPr id="345" name="n_1aveValue【一般廃棄物処理施設】&#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346" name="n_2ave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347"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348" name="n_4aveValue【一般廃棄物処理施設】&#10;有形固定資産減価償却率"/>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33218</xdr:rowOff>
    </xdr:from>
    <xdr:ext cx="405111" cy="259045"/>
    <xdr:sp macro="" textlink="">
      <xdr:nvSpPr>
        <xdr:cNvPr id="349" name="n_1mainValue【一般廃棄物処理施設】&#10;有形固定資産減価償却率"/>
        <xdr:cNvSpPr txBox="1"/>
      </xdr:nvSpPr>
      <xdr:spPr>
        <a:xfrm>
          <a:off x="152660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350" name="n_2mainValue【一般廃棄物処理施設】&#10;有形固定資産減価償却率"/>
        <xdr:cNvSpPr txBox="1"/>
      </xdr:nvSpPr>
      <xdr:spPr>
        <a:xfrm>
          <a:off x="14389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351" name="n_3mainValue【一般廃棄物処理施設】&#10;有形固定資産減価償却率"/>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352" name="n_4mainValue【一般廃棄物処理施設】&#10;有形固定資産減価償却率"/>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66" name="テキスト ボックス 3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68" name="テキスト ボックス 3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70" name="テキスト ボックス 3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2" name="テキスト ボックス 3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4" name="テキスト ボックス 3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12628</xdr:rowOff>
    </xdr:from>
    <xdr:to>
      <xdr:col>116</xdr:col>
      <xdr:colOff>62864</xdr:colOff>
      <xdr:row>42</xdr:row>
      <xdr:rowOff>67448</xdr:rowOff>
    </xdr:to>
    <xdr:cxnSp macro="">
      <xdr:nvCxnSpPr>
        <xdr:cNvPr id="378" name="直線コネクタ 377"/>
        <xdr:cNvCxnSpPr/>
      </xdr:nvCxnSpPr>
      <xdr:spPr>
        <a:xfrm flipV="1">
          <a:off x="22160864" y="5841928"/>
          <a:ext cx="0" cy="142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71275</xdr:rowOff>
    </xdr:from>
    <xdr:ext cx="469744" cy="259045"/>
    <xdr:sp macro="" textlink="">
      <xdr:nvSpPr>
        <xdr:cNvPr id="379" name="【一般廃棄物処理施設】&#10;一人当たり有形固定資産（償却資産）額最小値テキスト"/>
        <xdr:cNvSpPr txBox="1"/>
      </xdr:nvSpPr>
      <xdr:spPr>
        <a:xfrm>
          <a:off x="22199600" y="72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67448</xdr:rowOff>
    </xdr:from>
    <xdr:to>
      <xdr:col>116</xdr:col>
      <xdr:colOff>152400</xdr:colOff>
      <xdr:row>42</xdr:row>
      <xdr:rowOff>67448</xdr:rowOff>
    </xdr:to>
    <xdr:cxnSp macro="">
      <xdr:nvCxnSpPr>
        <xdr:cNvPr id="380" name="直線コネクタ 379"/>
        <xdr:cNvCxnSpPr/>
      </xdr:nvCxnSpPr>
      <xdr:spPr>
        <a:xfrm>
          <a:off x="22072600" y="726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130755</xdr:rowOff>
    </xdr:from>
    <xdr:ext cx="599010" cy="259045"/>
    <xdr:sp macro="" textlink="">
      <xdr:nvSpPr>
        <xdr:cNvPr id="381" name="【一般廃棄物処理施設】&#10;一人当たり有形固定資産（償却資産）額最大値テキスト"/>
        <xdr:cNvSpPr txBox="1"/>
      </xdr:nvSpPr>
      <xdr:spPr>
        <a:xfrm>
          <a:off x="22199600" y="56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12628</xdr:rowOff>
    </xdr:from>
    <xdr:to>
      <xdr:col>116</xdr:col>
      <xdr:colOff>152400</xdr:colOff>
      <xdr:row>34</xdr:row>
      <xdr:rowOff>12628</xdr:rowOff>
    </xdr:to>
    <xdr:cxnSp macro="">
      <xdr:nvCxnSpPr>
        <xdr:cNvPr id="382" name="直線コネクタ 381"/>
        <xdr:cNvCxnSpPr/>
      </xdr:nvCxnSpPr>
      <xdr:spPr>
        <a:xfrm>
          <a:off x="22072600" y="584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42072</xdr:rowOff>
    </xdr:from>
    <xdr:ext cx="534377" cy="259045"/>
    <xdr:sp macro="" textlink="">
      <xdr:nvSpPr>
        <xdr:cNvPr id="383" name="【一般廃棄物処理施設】&#10;一人当たり有形固定資産（償却資産）額平均値テキスト"/>
        <xdr:cNvSpPr txBox="1"/>
      </xdr:nvSpPr>
      <xdr:spPr>
        <a:xfrm>
          <a:off x="22199600" y="6557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19195</xdr:rowOff>
    </xdr:from>
    <xdr:to>
      <xdr:col>116</xdr:col>
      <xdr:colOff>114300</xdr:colOff>
      <xdr:row>39</xdr:row>
      <xdr:rowOff>120795</xdr:rowOff>
    </xdr:to>
    <xdr:sp macro="" textlink="">
      <xdr:nvSpPr>
        <xdr:cNvPr id="384" name="フローチャート: 判断 383"/>
        <xdr:cNvSpPr/>
      </xdr:nvSpPr>
      <xdr:spPr>
        <a:xfrm>
          <a:off x="22110700" y="67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12087</xdr:rowOff>
    </xdr:from>
    <xdr:to>
      <xdr:col>112</xdr:col>
      <xdr:colOff>38100</xdr:colOff>
      <xdr:row>40</xdr:row>
      <xdr:rowOff>113687</xdr:rowOff>
    </xdr:to>
    <xdr:sp macro="" textlink="">
      <xdr:nvSpPr>
        <xdr:cNvPr id="385" name="フローチャート: 判断 384"/>
        <xdr:cNvSpPr/>
      </xdr:nvSpPr>
      <xdr:spPr>
        <a:xfrm>
          <a:off x="21272500" y="6870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34588</xdr:rowOff>
    </xdr:from>
    <xdr:to>
      <xdr:col>107</xdr:col>
      <xdr:colOff>101600</xdr:colOff>
      <xdr:row>38</xdr:row>
      <xdr:rowOff>136188</xdr:rowOff>
    </xdr:to>
    <xdr:sp macro="" textlink="">
      <xdr:nvSpPr>
        <xdr:cNvPr id="386" name="フローチャート: 判断 385"/>
        <xdr:cNvSpPr/>
      </xdr:nvSpPr>
      <xdr:spPr>
        <a:xfrm>
          <a:off x="20383500" y="65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65394</xdr:rowOff>
    </xdr:from>
    <xdr:to>
      <xdr:col>102</xdr:col>
      <xdr:colOff>165100</xdr:colOff>
      <xdr:row>38</xdr:row>
      <xdr:rowOff>166994</xdr:rowOff>
    </xdr:to>
    <xdr:sp macro="" textlink="">
      <xdr:nvSpPr>
        <xdr:cNvPr id="387" name="フローチャート: 判断 386"/>
        <xdr:cNvSpPr/>
      </xdr:nvSpPr>
      <xdr:spPr>
        <a:xfrm>
          <a:off x="19494500" y="658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87612</xdr:rowOff>
    </xdr:from>
    <xdr:to>
      <xdr:col>98</xdr:col>
      <xdr:colOff>38100</xdr:colOff>
      <xdr:row>38</xdr:row>
      <xdr:rowOff>17762</xdr:rowOff>
    </xdr:to>
    <xdr:sp macro="" textlink="">
      <xdr:nvSpPr>
        <xdr:cNvPr id="388" name="フローチャート: 判断 387"/>
        <xdr:cNvSpPr/>
      </xdr:nvSpPr>
      <xdr:spPr>
        <a:xfrm>
          <a:off x="18605500" y="643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4304</xdr:rowOff>
    </xdr:from>
    <xdr:to>
      <xdr:col>116</xdr:col>
      <xdr:colOff>114300</xdr:colOff>
      <xdr:row>41</xdr:row>
      <xdr:rowOff>105904</xdr:rowOff>
    </xdr:to>
    <xdr:sp macro="" textlink="">
      <xdr:nvSpPr>
        <xdr:cNvPr id="394" name="楕円 393"/>
        <xdr:cNvSpPr/>
      </xdr:nvSpPr>
      <xdr:spPr>
        <a:xfrm>
          <a:off x="22110700" y="70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154181</xdr:rowOff>
    </xdr:from>
    <xdr:ext cx="534377" cy="259045"/>
    <xdr:sp macro="" textlink="">
      <xdr:nvSpPr>
        <xdr:cNvPr id="395" name="【一般廃棄物処理施設】&#10;一人当たり有形固定資産（償却資産）額該当値テキスト"/>
        <xdr:cNvSpPr txBox="1"/>
      </xdr:nvSpPr>
      <xdr:spPr>
        <a:xfrm>
          <a:off x="22199600" y="70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8472</xdr:rowOff>
    </xdr:from>
    <xdr:to>
      <xdr:col>112</xdr:col>
      <xdr:colOff>38100</xdr:colOff>
      <xdr:row>41</xdr:row>
      <xdr:rowOff>110072</xdr:rowOff>
    </xdr:to>
    <xdr:sp macro="" textlink="">
      <xdr:nvSpPr>
        <xdr:cNvPr id="396" name="楕円 395"/>
        <xdr:cNvSpPr/>
      </xdr:nvSpPr>
      <xdr:spPr>
        <a:xfrm>
          <a:off x="21272500" y="70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55104</xdr:rowOff>
    </xdr:from>
    <xdr:to>
      <xdr:col>116</xdr:col>
      <xdr:colOff>63500</xdr:colOff>
      <xdr:row>41</xdr:row>
      <xdr:rowOff>59272</xdr:rowOff>
    </xdr:to>
    <xdr:cxnSp macro="">
      <xdr:nvCxnSpPr>
        <xdr:cNvPr id="397" name="直線コネクタ 396"/>
        <xdr:cNvCxnSpPr/>
      </xdr:nvCxnSpPr>
      <xdr:spPr>
        <a:xfrm flipV="1">
          <a:off x="21323300" y="7084554"/>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12968</xdr:rowOff>
    </xdr:from>
    <xdr:to>
      <xdr:col>107</xdr:col>
      <xdr:colOff>101600</xdr:colOff>
      <xdr:row>41</xdr:row>
      <xdr:rowOff>114568</xdr:rowOff>
    </xdr:to>
    <xdr:sp macro="" textlink="">
      <xdr:nvSpPr>
        <xdr:cNvPr id="398" name="楕円 397"/>
        <xdr:cNvSpPr/>
      </xdr:nvSpPr>
      <xdr:spPr>
        <a:xfrm>
          <a:off x="20383500" y="70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59272</xdr:rowOff>
    </xdr:from>
    <xdr:to>
      <xdr:col>111</xdr:col>
      <xdr:colOff>177800</xdr:colOff>
      <xdr:row>41</xdr:row>
      <xdr:rowOff>63768</xdr:rowOff>
    </xdr:to>
    <xdr:cxnSp macro="">
      <xdr:nvCxnSpPr>
        <xdr:cNvPr id="399" name="直線コネクタ 398"/>
        <xdr:cNvCxnSpPr/>
      </xdr:nvCxnSpPr>
      <xdr:spPr>
        <a:xfrm flipV="1">
          <a:off x="20434300" y="708872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16060</xdr:rowOff>
    </xdr:from>
    <xdr:to>
      <xdr:col>102</xdr:col>
      <xdr:colOff>165100</xdr:colOff>
      <xdr:row>41</xdr:row>
      <xdr:rowOff>117660</xdr:rowOff>
    </xdr:to>
    <xdr:sp macro="" textlink="">
      <xdr:nvSpPr>
        <xdr:cNvPr id="400" name="楕円 399"/>
        <xdr:cNvSpPr/>
      </xdr:nvSpPr>
      <xdr:spPr>
        <a:xfrm>
          <a:off x="19494500" y="70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63768</xdr:rowOff>
    </xdr:from>
    <xdr:to>
      <xdr:col>107</xdr:col>
      <xdr:colOff>50800</xdr:colOff>
      <xdr:row>41</xdr:row>
      <xdr:rowOff>66860</xdr:rowOff>
    </xdr:to>
    <xdr:cxnSp macro="">
      <xdr:nvCxnSpPr>
        <xdr:cNvPr id="401" name="直線コネクタ 400"/>
        <xdr:cNvCxnSpPr/>
      </xdr:nvCxnSpPr>
      <xdr:spPr>
        <a:xfrm flipV="1">
          <a:off x="19545300" y="7093218"/>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19620</xdr:rowOff>
    </xdr:from>
    <xdr:to>
      <xdr:col>98</xdr:col>
      <xdr:colOff>38100</xdr:colOff>
      <xdr:row>41</xdr:row>
      <xdr:rowOff>121220</xdr:rowOff>
    </xdr:to>
    <xdr:sp macro="" textlink="">
      <xdr:nvSpPr>
        <xdr:cNvPr id="402" name="楕円 401"/>
        <xdr:cNvSpPr/>
      </xdr:nvSpPr>
      <xdr:spPr>
        <a:xfrm>
          <a:off x="18605500" y="70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66860</xdr:rowOff>
    </xdr:from>
    <xdr:to>
      <xdr:col>102</xdr:col>
      <xdr:colOff>114300</xdr:colOff>
      <xdr:row>41</xdr:row>
      <xdr:rowOff>70420</xdr:rowOff>
    </xdr:to>
    <xdr:cxnSp macro="">
      <xdr:nvCxnSpPr>
        <xdr:cNvPr id="403" name="直線コネクタ 402"/>
        <xdr:cNvCxnSpPr/>
      </xdr:nvCxnSpPr>
      <xdr:spPr>
        <a:xfrm flipV="1">
          <a:off x="18656300" y="7096310"/>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130214</xdr:rowOff>
    </xdr:from>
    <xdr:ext cx="534377" cy="259045"/>
    <xdr:sp macro="" textlink="">
      <xdr:nvSpPr>
        <xdr:cNvPr id="404" name="n_1aveValue【一般廃棄物処理施設】&#10;一人当たり有形固定資産（償却資産）額"/>
        <xdr:cNvSpPr txBox="1"/>
      </xdr:nvSpPr>
      <xdr:spPr>
        <a:xfrm>
          <a:off x="21043411" y="66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152714</xdr:rowOff>
    </xdr:from>
    <xdr:ext cx="534377" cy="259045"/>
    <xdr:sp macro="" textlink="">
      <xdr:nvSpPr>
        <xdr:cNvPr id="405" name="n_2aveValue【一般廃棄物処理施設】&#10;一人当たり有形固定資産（償却資産）額"/>
        <xdr:cNvSpPr txBox="1"/>
      </xdr:nvSpPr>
      <xdr:spPr>
        <a:xfrm>
          <a:off x="20167111" y="632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12071</xdr:rowOff>
    </xdr:from>
    <xdr:ext cx="534377" cy="259045"/>
    <xdr:sp macro="" textlink="">
      <xdr:nvSpPr>
        <xdr:cNvPr id="406" name="n_3aveValue【一般廃棄物処理施設】&#10;一人当たり有形固定資産（償却資産）額"/>
        <xdr:cNvSpPr txBox="1"/>
      </xdr:nvSpPr>
      <xdr:spPr>
        <a:xfrm>
          <a:off x="19278111" y="63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34289</xdr:rowOff>
    </xdr:from>
    <xdr:ext cx="534377" cy="259045"/>
    <xdr:sp macro="" textlink="">
      <xdr:nvSpPr>
        <xdr:cNvPr id="407" name="n_4aveValue【一般廃棄物処理施設】&#10;一人当たり有形固定資産（償却資産）額"/>
        <xdr:cNvSpPr txBox="1"/>
      </xdr:nvSpPr>
      <xdr:spPr>
        <a:xfrm>
          <a:off x="18389111" y="62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101199</xdr:rowOff>
    </xdr:from>
    <xdr:ext cx="534377" cy="259045"/>
    <xdr:sp macro="" textlink="">
      <xdr:nvSpPr>
        <xdr:cNvPr id="408" name="n_1mainValue【一般廃棄物処理施設】&#10;一人当たり有形固定資産（償却資産）額"/>
        <xdr:cNvSpPr txBox="1"/>
      </xdr:nvSpPr>
      <xdr:spPr>
        <a:xfrm>
          <a:off x="21043411" y="71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105695</xdr:rowOff>
    </xdr:from>
    <xdr:ext cx="534377" cy="259045"/>
    <xdr:sp macro="" textlink="">
      <xdr:nvSpPr>
        <xdr:cNvPr id="409" name="n_2mainValue【一般廃棄物処理施設】&#10;一人当たり有形固定資産（償却資産）額"/>
        <xdr:cNvSpPr txBox="1"/>
      </xdr:nvSpPr>
      <xdr:spPr>
        <a:xfrm>
          <a:off x="20167111" y="71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108787</xdr:rowOff>
    </xdr:from>
    <xdr:ext cx="534377" cy="259045"/>
    <xdr:sp macro="" textlink="">
      <xdr:nvSpPr>
        <xdr:cNvPr id="410" name="n_3mainValue【一般廃棄物処理施設】&#10;一人当たり有形固定資産（償却資産）額"/>
        <xdr:cNvSpPr txBox="1"/>
      </xdr:nvSpPr>
      <xdr:spPr>
        <a:xfrm>
          <a:off x="19278111" y="71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112347</xdr:rowOff>
    </xdr:from>
    <xdr:ext cx="534377" cy="259045"/>
    <xdr:sp macro="" textlink="">
      <xdr:nvSpPr>
        <xdr:cNvPr id="411" name="n_4mainValue【一般廃棄物処理施設】&#10;一人当たり有形固定資産（償却資産）額"/>
        <xdr:cNvSpPr txBox="1"/>
      </xdr:nvSpPr>
      <xdr:spPr>
        <a:xfrm>
          <a:off x="18389111" y="71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144780</xdr:rowOff>
    </xdr:from>
    <xdr:to>
      <xdr:col>85</xdr:col>
      <xdr:colOff>126364</xdr:colOff>
      <xdr:row>64</xdr:row>
      <xdr:rowOff>0</xdr:rowOff>
    </xdr:to>
    <xdr:cxnSp macro="">
      <xdr:nvCxnSpPr>
        <xdr:cNvPr id="436" name="直線コネクタ 435"/>
        <xdr:cNvCxnSpPr/>
      </xdr:nvCxnSpPr>
      <xdr:spPr>
        <a:xfrm flipV="1">
          <a:off x="16318864" y="95745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7"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8" name="直線コネクタ 43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91457</xdr:rowOff>
    </xdr:from>
    <xdr:ext cx="405111" cy="259045"/>
    <xdr:sp macro="" textlink="">
      <xdr:nvSpPr>
        <xdr:cNvPr id="439" name="【保健センター・保健所】&#10;有形固定資産減価償却率最大値テキスト"/>
        <xdr:cNvSpPr txBox="1"/>
      </xdr:nvSpPr>
      <xdr:spPr>
        <a:xfrm>
          <a:off x="163576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144780</xdr:rowOff>
    </xdr:from>
    <xdr:to>
      <xdr:col>86</xdr:col>
      <xdr:colOff>25400</xdr:colOff>
      <xdr:row>55</xdr:row>
      <xdr:rowOff>144780</xdr:rowOff>
    </xdr:to>
    <xdr:cxnSp macro="">
      <xdr:nvCxnSpPr>
        <xdr:cNvPr id="440" name="直線コネクタ 439"/>
        <xdr:cNvCxnSpPr/>
      </xdr:nvCxnSpPr>
      <xdr:spPr>
        <a:xfrm>
          <a:off x="16230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55897</xdr:rowOff>
    </xdr:from>
    <xdr:ext cx="405111" cy="259045"/>
    <xdr:sp macro="" textlink="">
      <xdr:nvSpPr>
        <xdr:cNvPr id="441" name="【保健センター・保健所】&#10;有形固定資産減価償却率平均値テキスト"/>
        <xdr:cNvSpPr txBox="1"/>
      </xdr:nvSpPr>
      <xdr:spPr>
        <a:xfrm>
          <a:off x="16357600" y="965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442" name="フローチャート: 判断 441"/>
        <xdr:cNvSpPr/>
      </xdr:nvSpPr>
      <xdr:spPr>
        <a:xfrm>
          <a:off x="162687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116840</xdr:rowOff>
    </xdr:from>
    <xdr:to>
      <xdr:col>81</xdr:col>
      <xdr:colOff>101600</xdr:colOff>
      <xdr:row>57</xdr:row>
      <xdr:rowOff>46990</xdr:rowOff>
    </xdr:to>
    <xdr:sp macro="" textlink="">
      <xdr:nvSpPr>
        <xdr:cNvPr id="443" name="フローチャート: 判断 442"/>
        <xdr:cNvSpPr/>
      </xdr:nvSpPr>
      <xdr:spPr>
        <a:xfrm>
          <a:off x="15430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444" name="フローチャート: 判断 443"/>
        <xdr:cNvSpPr/>
      </xdr:nvSpPr>
      <xdr:spPr>
        <a:xfrm>
          <a:off x="14541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120650</xdr:rowOff>
    </xdr:from>
    <xdr:to>
      <xdr:col>72</xdr:col>
      <xdr:colOff>38100</xdr:colOff>
      <xdr:row>56</xdr:row>
      <xdr:rowOff>50800</xdr:rowOff>
    </xdr:to>
    <xdr:sp macro="" textlink="">
      <xdr:nvSpPr>
        <xdr:cNvPr id="445" name="フローチャート: 判断 444"/>
        <xdr:cNvSpPr/>
      </xdr:nvSpPr>
      <xdr:spPr>
        <a:xfrm>
          <a:off x="13652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54</xdr:row>
      <xdr:rowOff>105410</xdr:rowOff>
    </xdr:from>
    <xdr:to>
      <xdr:col>67</xdr:col>
      <xdr:colOff>101600</xdr:colOff>
      <xdr:row>55</xdr:row>
      <xdr:rowOff>35560</xdr:rowOff>
    </xdr:to>
    <xdr:sp macro="" textlink="">
      <xdr:nvSpPr>
        <xdr:cNvPr id="446" name="フローチャート: 判断 445"/>
        <xdr:cNvSpPr/>
      </xdr:nvSpPr>
      <xdr:spPr>
        <a:xfrm>
          <a:off x="12763500" y="93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452" name="楕円 451"/>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60977</xdr:rowOff>
    </xdr:from>
    <xdr:ext cx="405111" cy="259045"/>
    <xdr:sp macro="" textlink="">
      <xdr:nvSpPr>
        <xdr:cNvPr id="453" name="【保健センター・保健所】&#10;有形固定資産減価償却率該当値テキスト"/>
        <xdr:cNvSpPr txBox="1"/>
      </xdr:nvSpPr>
      <xdr:spPr>
        <a:xfrm>
          <a:off x="16357600"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454" name="楕円 453"/>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133350</xdr:rowOff>
    </xdr:to>
    <xdr:cxnSp macro="">
      <xdr:nvCxnSpPr>
        <xdr:cNvPr id="455" name="直線コネクタ 454"/>
        <xdr:cNvCxnSpPr/>
      </xdr:nvCxnSpPr>
      <xdr:spPr>
        <a:xfrm>
          <a:off x="15481300" y="9963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56" name="楕円 455"/>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114300</xdr:rowOff>
    </xdr:to>
    <xdr:cxnSp macro="">
      <xdr:nvCxnSpPr>
        <xdr:cNvPr id="457" name="直線コネクタ 456"/>
        <xdr:cNvCxnSpPr/>
      </xdr:nvCxnSpPr>
      <xdr:spPr>
        <a:xfrm flipV="1">
          <a:off x="14592300" y="9963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458" name="楕円 457"/>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114300</xdr:rowOff>
    </xdr:to>
    <xdr:cxnSp macro="">
      <xdr:nvCxnSpPr>
        <xdr:cNvPr id="459" name="直線コネクタ 458"/>
        <xdr:cNvCxnSpPr/>
      </xdr:nvCxnSpPr>
      <xdr:spPr>
        <a:xfrm>
          <a:off x="13703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460" name="楕円 459"/>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38100</xdr:rowOff>
    </xdr:to>
    <xdr:cxnSp macro="">
      <xdr:nvCxnSpPr>
        <xdr:cNvPr id="461" name="直線コネクタ 460"/>
        <xdr:cNvCxnSpPr/>
      </xdr:nvCxnSpPr>
      <xdr:spPr>
        <a:xfrm>
          <a:off x="128143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63517</xdr:rowOff>
    </xdr:from>
    <xdr:ext cx="405111" cy="259045"/>
    <xdr:sp macro="" textlink="">
      <xdr:nvSpPr>
        <xdr:cNvPr id="462" name="n_1aveValue【保健センター・保健所】&#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463" name="n_2aveValue【保健センター・保健所】&#10;有形固定資産減価償却率"/>
        <xdr:cNvSpPr txBox="1"/>
      </xdr:nvSpPr>
      <xdr:spPr>
        <a:xfrm>
          <a:off x="14389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464" name="n_3ave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52087</xdr:rowOff>
    </xdr:from>
    <xdr:ext cx="405111" cy="259045"/>
    <xdr:sp macro="" textlink="">
      <xdr:nvSpPr>
        <xdr:cNvPr id="465" name="n_4aveValue【保健センター・保健所】&#10;有形固定資産減価償却率"/>
        <xdr:cNvSpPr txBox="1"/>
      </xdr:nvSpPr>
      <xdr:spPr>
        <a:xfrm>
          <a:off x="12611744" y="913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60977</xdr:rowOff>
    </xdr:from>
    <xdr:ext cx="405111" cy="259045"/>
    <xdr:sp macro="" textlink="">
      <xdr:nvSpPr>
        <xdr:cNvPr id="466" name="n_1mainValue【保健センター・保健所】&#10;有形固定資産減価償却率"/>
        <xdr:cNvSpPr txBox="1"/>
      </xdr:nvSpPr>
      <xdr:spPr>
        <a:xfrm>
          <a:off x="15266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467"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468" name="n_3main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3827</xdr:rowOff>
    </xdr:from>
    <xdr:ext cx="405111" cy="259045"/>
    <xdr:sp macro="" textlink="">
      <xdr:nvSpPr>
        <xdr:cNvPr id="469" name="n_4mainValue【保健センター・保健所】&#10;有形固定資産減価償却率"/>
        <xdr:cNvSpPr txBox="1"/>
      </xdr:nvSpPr>
      <xdr:spPr>
        <a:xfrm>
          <a:off x="126117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163285</xdr:rowOff>
    </xdr:from>
    <xdr:to>
      <xdr:col>116</xdr:col>
      <xdr:colOff>62864</xdr:colOff>
      <xdr:row>64</xdr:row>
      <xdr:rowOff>16328</xdr:rowOff>
    </xdr:to>
    <xdr:cxnSp macro="">
      <xdr:nvCxnSpPr>
        <xdr:cNvPr id="496" name="直線コネクタ 495"/>
        <xdr:cNvCxnSpPr/>
      </xdr:nvCxnSpPr>
      <xdr:spPr>
        <a:xfrm flipV="1">
          <a:off x="22160864" y="94215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20155</xdr:rowOff>
    </xdr:from>
    <xdr:ext cx="469744" cy="259045"/>
    <xdr:sp macro="" textlink="">
      <xdr:nvSpPr>
        <xdr:cNvPr id="497" name="【保健センター・保健所】&#10;一人当たり面積最小値テキスト"/>
        <xdr:cNvSpPr txBox="1"/>
      </xdr:nvSpPr>
      <xdr:spPr>
        <a:xfrm>
          <a:off x="22199600"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16328</xdr:rowOff>
    </xdr:from>
    <xdr:to>
      <xdr:col>116</xdr:col>
      <xdr:colOff>152400</xdr:colOff>
      <xdr:row>64</xdr:row>
      <xdr:rowOff>16328</xdr:rowOff>
    </xdr:to>
    <xdr:cxnSp macro="">
      <xdr:nvCxnSpPr>
        <xdr:cNvPr id="498" name="直線コネクタ 497"/>
        <xdr:cNvCxnSpPr/>
      </xdr:nvCxnSpPr>
      <xdr:spPr>
        <a:xfrm>
          <a:off x="22072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109962</xdr:rowOff>
    </xdr:from>
    <xdr:ext cx="469744" cy="259045"/>
    <xdr:sp macro="" textlink="">
      <xdr:nvSpPr>
        <xdr:cNvPr id="499" name="【保健センター・保健所】&#10;一人当たり面積最大値テキスト"/>
        <xdr:cNvSpPr txBox="1"/>
      </xdr:nvSpPr>
      <xdr:spPr>
        <a:xfrm>
          <a:off x="22199600" y="919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163285</xdr:rowOff>
    </xdr:from>
    <xdr:to>
      <xdr:col>116</xdr:col>
      <xdr:colOff>152400</xdr:colOff>
      <xdr:row>54</xdr:row>
      <xdr:rowOff>163285</xdr:rowOff>
    </xdr:to>
    <xdr:cxnSp macro="">
      <xdr:nvCxnSpPr>
        <xdr:cNvPr id="500" name="直線コネクタ 499"/>
        <xdr:cNvCxnSpPr/>
      </xdr:nvCxnSpPr>
      <xdr:spPr>
        <a:xfrm>
          <a:off x="22072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501"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502" name="フローチャート: 判断 501"/>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503" name="フローチャート: 判断 502"/>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153307</xdr:rowOff>
    </xdr:from>
    <xdr:to>
      <xdr:col>107</xdr:col>
      <xdr:colOff>101600</xdr:colOff>
      <xdr:row>58</xdr:row>
      <xdr:rowOff>83457</xdr:rowOff>
    </xdr:to>
    <xdr:sp macro="" textlink="">
      <xdr:nvSpPr>
        <xdr:cNvPr id="504" name="フローチャート: 判断 503"/>
        <xdr:cNvSpPr/>
      </xdr:nvSpPr>
      <xdr:spPr>
        <a:xfrm>
          <a:off x="20383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505" name="フローチャート: 判断 504"/>
        <xdr:cNvSpPr/>
      </xdr:nvSpPr>
      <xdr:spPr>
        <a:xfrm>
          <a:off x="19494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120650</xdr:rowOff>
    </xdr:from>
    <xdr:to>
      <xdr:col>98</xdr:col>
      <xdr:colOff>38100</xdr:colOff>
      <xdr:row>58</xdr:row>
      <xdr:rowOff>50800</xdr:rowOff>
    </xdr:to>
    <xdr:sp macro="" textlink="">
      <xdr:nvSpPr>
        <xdr:cNvPr id="506" name="フローチャート: 判断 505"/>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512" name="楕円 511"/>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125384</xdr:rowOff>
    </xdr:from>
    <xdr:ext cx="469744" cy="259045"/>
    <xdr:sp macro="" textlink="">
      <xdr:nvSpPr>
        <xdr:cNvPr id="513" name="【保健センター・保健所】&#10;一人当たり面積該当値テキスト"/>
        <xdr:cNvSpPr txBox="1"/>
      </xdr:nvSpPr>
      <xdr:spPr>
        <a:xfrm>
          <a:off x="221996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14" name="楕円 513"/>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106135</xdr:rowOff>
    </xdr:to>
    <xdr:cxnSp macro="">
      <xdr:nvCxnSpPr>
        <xdr:cNvPr id="515" name="直線コネクタ 514"/>
        <xdr:cNvCxnSpPr/>
      </xdr:nvCxnSpPr>
      <xdr:spPr>
        <a:xfrm flipV="1">
          <a:off x="21323300" y="10891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516" name="楕円 515"/>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517" name="直線コネクタ 516"/>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18" name="楕円 517"/>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122465</xdr:rowOff>
    </xdr:to>
    <xdr:cxnSp macro="">
      <xdr:nvCxnSpPr>
        <xdr:cNvPr id="519" name="直線コネクタ 518"/>
        <xdr:cNvCxnSpPr/>
      </xdr:nvCxnSpPr>
      <xdr:spPr>
        <a:xfrm flipV="1">
          <a:off x="19545300" y="10907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520" name="楕円 519"/>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521" name="直線コネクタ 520"/>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522" name="n_1aveValue【保健センター・保健所】&#10;一人当たり面積"/>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99984</xdr:rowOff>
    </xdr:from>
    <xdr:ext cx="469744" cy="259045"/>
    <xdr:sp macro="" textlink="">
      <xdr:nvSpPr>
        <xdr:cNvPr id="523" name="n_2aveValue【保健センター・保健所】&#10;一人当たり面積"/>
        <xdr:cNvSpPr txBox="1"/>
      </xdr:nvSpPr>
      <xdr:spPr>
        <a:xfrm>
          <a:off x="20199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524" name="n_3aveValue【保健センター・保健所】&#10;一人当たり面積"/>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67327</xdr:rowOff>
    </xdr:from>
    <xdr:ext cx="469744" cy="259045"/>
    <xdr:sp macro="" textlink="">
      <xdr:nvSpPr>
        <xdr:cNvPr id="525" name="n_4aveValue【保健センター・保健所】&#10;一人当たり面積"/>
        <xdr:cNvSpPr txBox="1"/>
      </xdr:nvSpPr>
      <xdr:spPr>
        <a:xfrm>
          <a:off x="18421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526"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527"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8"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9"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0" name="テキスト ボックス 53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41" name="直線コネクタ 540"/>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42" name="テキスト ボックス 541"/>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5" name="直線コネクタ 54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46" name="テキスト ボックス 54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9525</xdr:rowOff>
    </xdr:from>
    <xdr:to>
      <xdr:col>85</xdr:col>
      <xdr:colOff>126364</xdr:colOff>
      <xdr:row>85</xdr:row>
      <xdr:rowOff>106680</xdr:rowOff>
    </xdr:to>
    <xdr:cxnSp macro="">
      <xdr:nvCxnSpPr>
        <xdr:cNvPr id="550" name="直線コネクタ 549"/>
        <xdr:cNvCxnSpPr/>
      </xdr:nvCxnSpPr>
      <xdr:spPr>
        <a:xfrm flipV="1">
          <a:off x="16318864" y="13725525"/>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消防施設】&#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127652</xdr:rowOff>
    </xdr:from>
    <xdr:ext cx="405111" cy="259045"/>
    <xdr:sp macro="" textlink="">
      <xdr:nvSpPr>
        <xdr:cNvPr id="553" name="【消防施設】&#10;有形固定資産減価償却率最大値テキスト"/>
        <xdr:cNvSpPr txBox="1"/>
      </xdr:nvSpPr>
      <xdr:spPr>
        <a:xfrm>
          <a:off x="16357600" y="1350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9525</xdr:rowOff>
    </xdr:from>
    <xdr:to>
      <xdr:col>86</xdr:col>
      <xdr:colOff>25400</xdr:colOff>
      <xdr:row>80</xdr:row>
      <xdr:rowOff>9525</xdr:rowOff>
    </xdr:to>
    <xdr:cxnSp macro="">
      <xdr:nvCxnSpPr>
        <xdr:cNvPr id="554" name="直線コネクタ 553"/>
        <xdr:cNvCxnSpPr/>
      </xdr:nvCxnSpPr>
      <xdr:spPr>
        <a:xfrm>
          <a:off x="16230600" y="1372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27322</xdr:rowOff>
    </xdr:from>
    <xdr:ext cx="405111" cy="259045"/>
    <xdr:sp macro="" textlink="">
      <xdr:nvSpPr>
        <xdr:cNvPr id="555" name="【消防施設】&#10;有形固定資産減価償却率平均値テキスト"/>
        <xdr:cNvSpPr txBox="1"/>
      </xdr:nvSpPr>
      <xdr:spPr>
        <a:xfrm>
          <a:off x="16357600" y="1391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xdr:rowOff>
    </xdr:from>
    <xdr:to>
      <xdr:col>85</xdr:col>
      <xdr:colOff>177800</xdr:colOff>
      <xdr:row>82</xdr:row>
      <xdr:rowOff>106045</xdr:rowOff>
    </xdr:to>
    <xdr:sp macro="" textlink="">
      <xdr:nvSpPr>
        <xdr:cNvPr id="556" name="フローチャート: 判断 555"/>
        <xdr:cNvSpPr/>
      </xdr:nvSpPr>
      <xdr:spPr>
        <a:xfrm>
          <a:off x="162687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107314</xdr:rowOff>
    </xdr:from>
    <xdr:to>
      <xdr:col>81</xdr:col>
      <xdr:colOff>101600</xdr:colOff>
      <xdr:row>82</xdr:row>
      <xdr:rowOff>37464</xdr:rowOff>
    </xdr:to>
    <xdr:sp macro="" textlink="">
      <xdr:nvSpPr>
        <xdr:cNvPr id="557" name="フローチャート: 判断 556"/>
        <xdr:cNvSpPr/>
      </xdr:nvSpPr>
      <xdr:spPr>
        <a:xfrm>
          <a:off x="15430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558" name="フローチャート: 判断 557"/>
        <xdr:cNvSpPr/>
      </xdr:nvSpPr>
      <xdr:spPr>
        <a:xfrm>
          <a:off x="14541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158750</xdr:rowOff>
    </xdr:from>
    <xdr:to>
      <xdr:col>72</xdr:col>
      <xdr:colOff>38100</xdr:colOff>
      <xdr:row>79</xdr:row>
      <xdr:rowOff>88900</xdr:rowOff>
    </xdr:to>
    <xdr:sp macro="" textlink="">
      <xdr:nvSpPr>
        <xdr:cNvPr id="559" name="フローチャート: 判断 558"/>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xdr:rowOff>
    </xdr:from>
    <xdr:to>
      <xdr:col>67</xdr:col>
      <xdr:colOff>101600</xdr:colOff>
      <xdr:row>79</xdr:row>
      <xdr:rowOff>117475</xdr:rowOff>
    </xdr:to>
    <xdr:sp macro="" textlink="">
      <xdr:nvSpPr>
        <xdr:cNvPr id="560" name="フローチャート: 判断 559"/>
        <xdr:cNvSpPr/>
      </xdr:nvSpPr>
      <xdr:spPr>
        <a:xfrm>
          <a:off x="12763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164464</xdr:rowOff>
    </xdr:from>
    <xdr:to>
      <xdr:col>85</xdr:col>
      <xdr:colOff>177800</xdr:colOff>
      <xdr:row>85</xdr:row>
      <xdr:rowOff>94614</xdr:rowOff>
    </xdr:to>
    <xdr:sp macro="" textlink="">
      <xdr:nvSpPr>
        <xdr:cNvPr id="566" name="楕円 565"/>
        <xdr:cNvSpPr/>
      </xdr:nvSpPr>
      <xdr:spPr>
        <a:xfrm>
          <a:off x="16268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79391</xdr:rowOff>
    </xdr:from>
    <xdr:ext cx="405111" cy="259045"/>
    <xdr:sp macro="" textlink="">
      <xdr:nvSpPr>
        <xdr:cNvPr id="567" name="【消防施設】&#10;有形固定資産減価償却率該当値テキスト"/>
        <xdr:cNvSpPr txBox="1"/>
      </xdr:nvSpPr>
      <xdr:spPr>
        <a:xfrm>
          <a:off x="16357600" y="1448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141605</xdr:rowOff>
    </xdr:from>
    <xdr:to>
      <xdr:col>81</xdr:col>
      <xdr:colOff>101600</xdr:colOff>
      <xdr:row>86</xdr:row>
      <xdr:rowOff>71755</xdr:rowOff>
    </xdr:to>
    <xdr:sp macro="" textlink="">
      <xdr:nvSpPr>
        <xdr:cNvPr id="568" name="楕円 567"/>
        <xdr:cNvSpPr/>
      </xdr:nvSpPr>
      <xdr:spPr>
        <a:xfrm>
          <a:off x="15430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43814</xdr:rowOff>
    </xdr:from>
    <xdr:to>
      <xdr:col>85</xdr:col>
      <xdr:colOff>127000</xdr:colOff>
      <xdr:row>86</xdr:row>
      <xdr:rowOff>20955</xdr:rowOff>
    </xdr:to>
    <xdr:cxnSp macro="">
      <xdr:nvCxnSpPr>
        <xdr:cNvPr id="569" name="直線コネクタ 568"/>
        <xdr:cNvCxnSpPr/>
      </xdr:nvCxnSpPr>
      <xdr:spPr>
        <a:xfrm flipV="1">
          <a:off x="15481300" y="14617064"/>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570" name="楕円 569"/>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86</xdr:row>
      <xdr:rowOff>20955</xdr:rowOff>
    </xdr:to>
    <xdr:cxnSp macro="">
      <xdr:nvCxnSpPr>
        <xdr:cNvPr id="571" name="直線コネクタ 570"/>
        <xdr:cNvCxnSpPr/>
      </xdr:nvCxnSpPr>
      <xdr:spPr>
        <a:xfrm>
          <a:off x="14592300" y="147027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572" name="楕円 571"/>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129539</xdr:rowOff>
    </xdr:to>
    <xdr:cxnSp macro="">
      <xdr:nvCxnSpPr>
        <xdr:cNvPr id="573" name="直線コネクタ 572"/>
        <xdr:cNvCxnSpPr/>
      </xdr:nvCxnSpPr>
      <xdr:spPr>
        <a:xfrm>
          <a:off x="13703300" y="1465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38736</xdr:rowOff>
    </xdr:from>
    <xdr:to>
      <xdr:col>67</xdr:col>
      <xdr:colOff>101600</xdr:colOff>
      <xdr:row>84</xdr:row>
      <xdr:rowOff>140336</xdr:rowOff>
    </xdr:to>
    <xdr:sp macro="" textlink="">
      <xdr:nvSpPr>
        <xdr:cNvPr id="574" name="楕円 573"/>
        <xdr:cNvSpPr/>
      </xdr:nvSpPr>
      <xdr:spPr>
        <a:xfrm>
          <a:off x="1276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89536</xdr:rowOff>
    </xdr:from>
    <xdr:to>
      <xdr:col>71</xdr:col>
      <xdr:colOff>177800</xdr:colOff>
      <xdr:row>85</xdr:row>
      <xdr:rowOff>83820</xdr:rowOff>
    </xdr:to>
    <xdr:cxnSp macro="">
      <xdr:nvCxnSpPr>
        <xdr:cNvPr id="575" name="直線コネクタ 574"/>
        <xdr:cNvCxnSpPr/>
      </xdr:nvCxnSpPr>
      <xdr:spPr>
        <a:xfrm>
          <a:off x="12814300" y="1449133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53991</xdr:rowOff>
    </xdr:from>
    <xdr:ext cx="405111" cy="259045"/>
    <xdr:sp macro="" textlink="">
      <xdr:nvSpPr>
        <xdr:cNvPr id="576" name="n_1aveValue【消防施設】&#10;有形固定資産減価償却率"/>
        <xdr:cNvSpPr txBox="1"/>
      </xdr:nvSpPr>
      <xdr:spPr>
        <a:xfrm>
          <a:off x="15266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577" name="n_2aveValue【消防施設】&#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578" name="n_3aveValue【消防施設】&#10;有形固定資産減価償却率"/>
        <xdr:cNvSpPr txBox="1"/>
      </xdr:nvSpPr>
      <xdr:spPr>
        <a:xfrm>
          <a:off x="13500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134002</xdr:rowOff>
    </xdr:from>
    <xdr:ext cx="405111" cy="259045"/>
    <xdr:sp macro="" textlink="">
      <xdr:nvSpPr>
        <xdr:cNvPr id="579" name="n_4aveValue【消防施設】&#10;有形固定資産減価償却率"/>
        <xdr:cNvSpPr txBox="1"/>
      </xdr:nvSpPr>
      <xdr:spPr>
        <a:xfrm>
          <a:off x="12611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62882</xdr:rowOff>
    </xdr:from>
    <xdr:ext cx="405111" cy="259045"/>
    <xdr:sp macro="" textlink="">
      <xdr:nvSpPr>
        <xdr:cNvPr id="580" name="n_1mainValue【消防施設】&#10;有形固定資産減価償却率"/>
        <xdr:cNvSpPr txBox="1"/>
      </xdr:nvSpPr>
      <xdr:spPr>
        <a:xfrm>
          <a:off x="152660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581"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582" name="n_3mainValue【消防施設】&#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131463</xdr:rowOff>
    </xdr:from>
    <xdr:ext cx="405111" cy="259045"/>
    <xdr:sp macro="" textlink="">
      <xdr:nvSpPr>
        <xdr:cNvPr id="583" name="n_4mainValue【消防施設】&#10;有形固定資産減価償却率"/>
        <xdr:cNvSpPr txBox="1"/>
      </xdr:nvSpPr>
      <xdr:spPr>
        <a:xfrm>
          <a:off x="12611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146957</xdr:rowOff>
    </xdr:to>
    <xdr:cxnSp macro="">
      <xdr:nvCxnSpPr>
        <xdr:cNvPr id="610" name="直線コネクタ 609"/>
        <xdr:cNvCxnSpPr/>
      </xdr:nvCxnSpPr>
      <xdr:spPr>
        <a:xfrm flipV="1">
          <a:off x="22160864" y="133350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11" name="【消防施設】&#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12" name="直線コネクタ 61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3" name="【消防施設】&#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4" name="直線コネクタ 61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94541</xdr:rowOff>
    </xdr:from>
    <xdr:ext cx="469744" cy="259045"/>
    <xdr:sp macro="" textlink="">
      <xdr:nvSpPr>
        <xdr:cNvPr id="615" name="【消防施設】&#10;一人当たり面積平均値テキスト"/>
        <xdr:cNvSpPr txBox="1"/>
      </xdr:nvSpPr>
      <xdr:spPr>
        <a:xfrm>
          <a:off x="221996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71664</xdr:rowOff>
    </xdr:from>
    <xdr:to>
      <xdr:col>116</xdr:col>
      <xdr:colOff>114300</xdr:colOff>
      <xdr:row>82</xdr:row>
      <xdr:rowOff>1814</xdr:rowOff>
    </xdr:to>
    <xdr:sp macro="" textlink="">
      <xdr:nvSpPr>
        <xdr:cNvPr id="616" name="フローチャート: 判断 615"/>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126093</xdr:rowOff>
    </xdr:from>
    <xdr:to>
      <xdr:col>112</xdr:col>
      <xdr:colOff>38100</xdr:colOff>
      <xdr:row>82</xdr:row>
      <xdr:rowOff>56243</xdr:rowOff>
    </xdr:to>
    <xdr:sp macro="" textlink="">
      <xdr:nvSpPr>
        <xdr:cNvPr id="617" name="フローチャート: 判断 616"/>
        <xdr:cNvSpPr/>
      </xdr:nvSpPr>
      <xdr:spPr>
        <a:xfrm>
          <a:off x="2127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11793</xdr:rowOff>
    </xdr:from>
    <xdr:to>
      <xdr:col>107</xdr:col>
      <xdr:colOff>101600</xdr:colOff>
      <xdr:row>79</xdr:row>
      <xdr:rowOff>113393</xdr:rowOff>
    </xdr:to>
    <xdr:sp macro="" textlink="">
      <xdr:nvSpPr>
        <xdr:cNvPr id="618" name="フローチャート: 判断 617"/>
        <xdr:cNvSpPr/>
      </xdr:nvSpPr>
      <xdr:spPr>
        <a:xfrm>
          <a:off x="20383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619" name="フローチャート: 判断 618"/>
        <xdr:cNvSpPr/>
      </xdr:nvSpPr>
      <xdr:spPr>
        <a:xfrm>
          <a:off x="19494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164193</xdr:rowOff>
    </xdr:from>
    <xdr:to>
      <xdr:col>98</xdr:col>
      <xdr:colOff>38100</xdr:colOff>
      <xdr:row>80</xdr:row>
      <xdr:rowOff>94343</xdr:rowOff>
    </xdr:to>
    <xdr:sp macro="" textlink="">
      <xdr:nvSpPr>
        <xdr:cNvPr id="620" name="フローチャート: 判断 619"/>
        <xdr:cNvSpPr/>
      </xdr:nvSpPr>
      <xdr:spPr>
        <a:xfrm>
          <a:off x="18605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96157</xdr:rowOff>
    </xdr:from>
    <xdr:to>
      <xdr:col>116</xdr:col>
      <xdr:colOff>114300</xdr:colOff>
      <xdr:row>87</xdr:row>
      <xdr:rowOff>26307</xdr:rowOff>
    </xdr:to>
    <xdr:sp macro="" textlink="">
      <xdr:nvSpPr>
        <xdr:cNvPr id="626" name="楕円 625"/>
        <xdr:cNvSpPr/>
      </xdr:nvSpPr>
      <xdr:spPr>
        <a:xfrm>
          <a:off x="22110700" y="14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11084</xdr:rowOff>
    </xdr:from>
    <xdr:ext cx="469744" cy="259045"/>
    <xdr:sp macro="" textlink="">
      <xdr:nvSpPr>
        <xdr:cNvPr id="627" name="【消防施設】&#10;一人当たり面積該当値テキスト"/>
        <xdr:cNvSpPr txBox="1"/>
      </xdr:nvSpPr>
      <xdr:spPr>
        <a:xfrm>
          <a:off x="22199600" y="147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117929</xdr:rowOff>
    </xdr:from>
    <xdr:to>
      <xdr:col>112</xdr:col>
      <xdr:colOff>38100</xdr:colOff>
      <xdr:row>87</xdr:row>
      <xdr:rowOff>48079</xdr:rowOff>
    </xdr:to>
    <xdr:sp macro="" textlink="">
      <xdr:nvSpPr>
        <xdr:cNvPr id="628" name="楕円 627"/>
        <xdr:cNvSpPr/>
      </xdr:nvSpPr>
      <xdr:spPr>
        <a:xfrm>
          <a:off x="2127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146957</xdr:rowOff>
    </xdr:from>
    <xdr:to>
      <xdr:col>116</xdr:col>
      <xdr:colOff>63500</xdr:colOff>
      <xdr:row>86</xdr:row>
      <xdr:rowOff>168729</xdr:rowOff>
    </xdr:to>
    <xdr:cxnSp macro="">
      <xdr:nvCxnSpPr>
        <xdr:cNvPr id="629" name="直線コネクタ 628"/>
        <xdr:cNvCxnSpPr/>
      </xdr:nvCxnSpPr>
      <xdr:spPr>
        <a:xfrm flipV="1">
          <a:off x="21323300" y="148916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128814</xdr:rowOff>
    </xdr:from>
    <xdr:to>
      <xdr:col>107</xdr:col>
      <xdr:colOff>101600</xdr:colOff>
      <xdr:row>87</xdr:row>
      <xdr:rowOff>58964</xdr:rowOff>
    </xdr:to>
    <xdr:sp macro="" textlink="">
      <xdr:nvSpPr>
        <xdr:cNvPr id="630" name="楕円 629"/>
        <xdr:cNvSpPr/>
      </xdr:nvSpPr>
      <xdr:spPr>
        <a:xfrm>
          <a:off x="20383500" y="14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168729</xdr:rowOff>
    </xdr:from>
    <xdr:to>
      <xdr:col>111</xdr:col>
      <xdr:colOff>177800</xdr:colOff>
      <xdr:row>87</xdr:row>
      <xdr:rowOff>8164</xdr:rowOff>
    </xdr:to>
    <xdr:cxnSp macro="">
      <xdr:nvCxnSpPr>
        <xdr:cNvPr id="631" name="直線コネクタ 630"/>
        <xdr:cNvCxnSpPr/>
      </xdr:nvCxnSpPr>
      <xdr:spPr>
        <a:xfrm flipV="1">
          <a:off x="20434300" y="14913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150586</xdr:rowOff>
    </xdr:from>
    <xdr:to>
      <xdr:col>102</xdr:col>
      <xdr:colOff>165100</xdr:colOff>
      <xdr:row>87</xdr:row>
      <xdr:rowOff>80736</xdr:rowOff>
    </xdr:to>
    <xdr:sp macro="" textlink="">
      <xdr:nvSpPr>
        <xdr:cNvPr id="632" name="楕円 631"/>
        <xdr:cNvSpPr/>
      </xdr:nvSpPr>
      <xdr:spPr>
        <a:xfrm>
          <a:off x="19494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8164</xdr:rowOff>
    </xdr:from>
    <xdr:to>
      <xdr:col>107</xdr:col>
      <xdr:colOff>50800</xdr:colOff>
      <xdr:row>87</xdr:row>
      <xdr:rowOff>29936</xdr:rowOff>
    </xdr:to>
    <xdr:cxnSp macro="">
      <xdr:nvCxnSpPr>
        <xdr:cNvPr id="633" name="直線コネクタ 632"/>
        <xdr:cNvCxnSpPr/>
      </xdr:nvCxnSpPr>
      <xdr:spPr>
        <a:xfrm flipV="1">
          <a:off x="19545300" y="149243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150586</xdr:rowOff>
    </xdr:from>
    <xdr:to>
      <xdr:col>98</xdr:col>
      <xdr:colOff>38100</xdr:colOff>
      <xdr:row>87</xdr:row>
      <xdr:rowOff>80736</xdr:rowOff>
    </xdr:to>
    <xdr:sp macro="" textlink="">
      <xdr:nvSpPr>
        <xdr:cNvPr id="634" name="楕円 633"/>
        <xdr:cNvSpPr/>
      </xdr:nvSpPr>
      <xdr:spPr>
        <a:xfrm>
          <a:off x="18605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29936</xdr:rowOff>
    </xdr:from>
    <xdr:to>
      <xdr:col>102</xdr:col>
      <xdr:colOff>114300</xdr:colOff>
      <xdr:row>87</xdr:row>
      <xdr:rowOff>29936</xdr:rowOff>
    </xdr:to>
    <xdr:cxnSp macro="">
      <xdr:nvCxnSpPr>
        <xdr:cNvPr id="635" name="直線コネクタ 634"/>
        <xdr:cNvCxnSpPr/>
      </xdr:nvCxnSpPr>
      <xdr:spPr>
        <a:xfrm>
          <a:off x="18656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72770</xdr:rowOff>
    </xdr:from>
    <xdr:ext cx="469744" cy="259045"/>
    <xdr:sp macro="" textlink="">
      <xdr:nvSpPr>
        <xdr:cNvPr id="636" name="n_1aveValue【消防施設】&#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129920</xdr:rowOff>
    </xdr:from>
    <xdr:ext cx="469744" cy="259045"/>
    <xdr:sp macro="" textlink="">
      <xdr:nvSpPr>
        <xdr:cNvPr id="637" name="n_2aveValue【消防施設】&#10;一人当たり面積"/>
        <xdr:cNvSpPr txBox="1"/>
      </xdr:nvSpPr>
      <xdr:spPr>
        <a:xfrm>
          <a:off x="20199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638" name="n_3aveValue【消防施設】&#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110870</xdr:rowOff>
    </xdr:from>
    <xdr:ext cx="469744" cy="259045"/>
    <xdr:sp macro="" textlink="">
      <xdr:nvSpPr>
        <xdr:cNvPr id="639" name="n_4aveValue【消防施設】&#10;一人当たり面積"/>
        <xdr:cNvSpPr txBox="1"/>
      </xdr:nvSpPr>
      <xdr:spPr>
        <a:xfrm>
          <a:off x="18421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39206</xdr:rowOff>
    </xdr:from>
    <xdr:ext cx="469744" cy="259045"/>
    <xdr:sp macro="" textlink="">
      <xdr:nvSpPr>
        <xdr:cNvPr id="640" name="n_1mainValue【消防施設】&#10;一人当たり面積"/>
        <xdr:cNvSpPr txBox="1"/>
      </xdr:nvSpPr>
      <xdr:spPr>
        <a:xfrm>
          <a:off x="21075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50091</xdr:rowOff>
    </xdr:from>
    <xdr:ext cx="469744" cy="259045"/>
    <xdr:sp macro="" textlink="">
      <xdr:nvSpPr>
        <xdr:cNvPr id="641" name="n_2mainValue【消防施設】&#10;一人当たり面積"/>
        <xdr:cNvSpPr txBox="1"/>
      </xdr:nvSpPr>
      <xdr:spPr>
        <a:xfrm>
          <a:off x="20199427"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71863</xdr:rowOff>
    </xdr:from>
    <xdr:ext cx="469744" cy="259045"/>
    <xdr:sp macro="" textlink="">
      <xdr:nvSpPr>
        <xdr:cNvPr id="642" name="n_3mainValue【消防施設】&#10;一人当たり面積"/>
        <xdr:cNvSpPr txBox="1"/>
      </xdr:nvSpPr>
      <xdr:spPr>
        <a:xfrm>
          <a:off x="19310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71863</xdr:rowOff>
    </xdr:from>
    <xdr:ext cx="469744" cy="259045"/>
    <xdr:sp macro="" textlink="">
      <xdr:nvSpPr>
        <xdr:cNvPr id="643" name="n_4mainValue【消防施設】&#10;一人当たり面積"/>
        <xdr:cNvSpPr txBox="1"/>
      </xdr:nvSpPr>
      <xdr:spPr>
        <a:xfrm>
          <a:off x="18421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4" name="テキスト ボックス 6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6" name="テキスト ボックス 6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6" name="テキスト ボックス 6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8" name="テキスト ボックス 6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95250</xdr:rowOff>
    </xdr:from>
    <xdr:to>
      <xdr:col>85</xdr:col>
      <xdr:colOff>126364</xdr:colOff>
      <xdr:row>106</xdr:row>
      <xdr:rowOff>168729</xdr:rowOff>
    </xdr:to>
    <xdr:cxnSp macro="">
      <xdr:nvCxnSpPr>
        <xdr:cNvPr id="670" name="直線コネクタ 669"/>
        <xdr:cNvCxnSpPr/>
      </xdr:nvCxnSpPr>
      <xdr:spPr>
        <a:xfrm flipV="1">
          <a:off x="16318864" y="17754600"/>
          <a:ext cx="0" cy="587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1106</xdr:rowOff>
    </xdr:from>
    <xdr:ext cx="405111" cy="259045"/>
    <xdr:sp macro="" textlink="">
      <xdr:nvSpPr>
        <xdr:cNvPr id="671" name="【庁舎】&#10;有形固定資産減価償却率最小値テキスト"/>
        <xdr:cNvSpPr txBox="1"/>
      </xdr:nvSpPr>
      <xdr:spPr>
        <a:xfrm>
          <a:off x="16357600" y="1834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168729</xdr:rowOff>
    </xdr:from>
    <xdr:to>
      <xdr:col>86</xdr:col>
      <xdr:colOff>25400</xdr:colOff>
      <xdr:row>106</xdr:row>
      <xdr:rowOff>168729</xdr:rowOff>
    </xdr:to>
    <xdr:cxnSp macro="">
      <xdr:nvCxnSpPr>
        <xdr:cNvPr id="672" name="直線コネクタ 671"/>
        <xdr:cNvCxnSpPr/>
      </xdr:nvCxnSpPr>
      <xdr:spPr>
        <a:xfrm>
          <a:off x="16230600" y="1834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41927</xdr:rowOff>
    </xdr:from>
    <xdr:ext cx="405111" cy="259045"/>
    <xdr:sp macro="" textlink="">
      <xdr:nvSpPr>
        <xdr:cNvPr id="673" name="【庁舎】&#10;有形固定資産減価償却率最大値テキスト"/>
        <xdr:cNvSpPr txBox="1"/>
      </xdr:nvSpPr>
      <xdr:spPr>
        <a:xfrm>
          <a:off x="16357600"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95250</xdr:rowOff>
    </xdr:from>
    <xdr:to>
      <xdr:col>86</xdr:col>
      <xdr:colOff>25400</xdr:colOff>
      <xdr:row>103</xdr:row>
      <xdr:rowOff>95250</xdr:rowOff>
    </xdr:to>
    <xdr:cxnSp macro="">
      <xdr:nvCxnSpPr>
        <xdr:cNvPr id="674" name="直線コネクタ 673"/>
        <xdr:cNvCxnSpPr/>
      </xdr:nvCxnSpPr>
      <xdr:spPr>
        <a:xfrm>
          <a:off x="16230600" y="1775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61884</xdr:rowOff>
    </xdr:from>
    <xdr:ext cx="405111" cy="259045"/>
    <xdr:sp macro="" textlink="">
      <xdr:nvSpPr>
        <xdr:cNvPr id="675" name="【庁舎】&#10;有形固定資産減価償却率平均値テキスト"/>
        <xdr:cNvSpPr txBox="1"/>
      </xdr:nvSpPr>
      <xdr:spPr>
        <a:xfrm>
          <a:off x="16357600" y="17892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39007</xdr:rowOff>
    </xdr:from>
    <xdr:to>
      <xdr:col>85</xdr:col>
      <xdr:colOff>177800</xdr:colOff>
      <xdr:row>105</xdr:row>
      <xdr:rowOff>140607</xdr:rowOff>
    </xdr:to>
    <xdr:sp macro="" textlink="">
      <xdr:nvSpPr>
        <xdr:cNvPr id="676" name="フローチャート: 判断 675"/>
        <xdr:cNvSpPr/>
      </xdr:nvSpPr>
      <xdr:spPr>
        <a:xfrm>
          <a:off x="162687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107</xdr:row>
      <xdr:rowOff>131536</xdr:rowOff>
    </xdr:from>
    <xdr:to>
      <xdr:col>81</xdr:col>
      <xdr:colOff>101600</xdr:colOff>
      <xdr:row>108</xdr:row>
      <xdr:rowOff>61686</xdr:rowOff>
    </xdr:to>
    <xdr:sp macro="" textlink="">
      <xdr:nvSpPr>
        <xdr:cNvPr id="677" name="フローチャート: 判断 676"/>
        <xdr:cNvSpPr/>
      </xdr:nvSpPr>
      <xdr:spPr>
        <a:xfrm>
          <a:off x="15430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71664</xdr:rowOff>
    </xdr:from>
    <xdr:to>
      <xdr:col>76</xdr:col>
      <xdr:colOff>165100</xdr:colOff>
      <xdr:row>102</xdr:row>
      <xdr:rowOff>1814</xdr:rowOff>
    </xdr:to>
    <xdr:sp macro="" textlink="">
      <xdr:nvSpPr>
        <xdr:cNvPr id="678" name="フローチャート: 判断 677"/>
        <xdr:cNvSpPr/>
      </xdr:nvSpPr>
      <xdr:spPr>
        <a:xfrm>
          <a:off x="14541500" y="173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79" name="フローチャート: 判断 678"/>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77107</xdr:rowOff>
    </xdr:from>
    <xdr:to>
      <xdr:col>67</xdr:col>
      <xdr:colOff>101600</xdr:colOff>
      <xdr:row>100</xdr:row>
      <xdr:rowOff>7257</xdr:rowOff>
    </xdr:to>
    <xdr:sp macro="" textlink="">
      <xdr:nvSpPr>
        <xdr:cNvPr id="680" name="フローチャート: 判断 679"/>
        <xdr:cNvSpPr/>
      </xdr:nvSpPr>
      <xdr:spPr>
        <a:xfrm>
          <a:off x="12763500" y="170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126093</xdr:rowOff>
    </xdr:from>
    <xdr:to>
      <xdr:col>85</xdr:col>
      <xdr:colOff>177800</xdr:colOff>
      <xdr:row>106</xdr:row>
      <xdr:rowOff>56243</xdr:rowOff>
    </xdr:to>
    <xdr:sp macro="" textlink="">
      <xdr:nvSpPr>
        <xdr:cNvPr id="686" name="楕円 685"/>
        <xdr:cNvSpPr/>
      </xdr:nvSpPr>
      <xdr:spPr>
        <a:xfrm>
          <a:off x="16268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104520</xdr:rowOff>
    </xdr:from>
    <xdr:ext cx="405111" cy="259045"/>
    <xdr:sp macro="" textlink="">
      <xdr:nvSpPr>
        <xdr:cNvPr id="687" name="【庁舎】&#10;有形固定資産減価償却率該当値テキスト"/>
        <xdr:cNvSpPr txBox="1"/>
      </xdr:nvSpPr>
      <xdr:spPr>
        <a:xfrm>
          <a:off x="16357600" y="1810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36286</xdr:rowOff>
    </xdr:from>
    <xdr:to>
      <xdr:col>81</xdr:col>
      <xdr:colOff>101600</xdr:colOff>
      <xdr:row>104</xdr:row>
      <xdr:rowOff>137886</xdr:rowOff>
    </xdr:to>
    <xdr:sp macro="" textlink="">
      <xdr:nvSpPr>
        <xdr:cNvPr id="688" name="楕円 687"/>
        <xdr:cNvSpPr/>
      </xdr:nvSpPr>
      <xdr:spPr>
        <a:xfrm>
          <a:off x="15430500" y="178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87086</xdr:rowOff>
    </xdr:from>
    <xdr:to>
      <xdr:col>85</xdr:col>
      <xdr:colOff>127000</xdr:colOff>
      <xdr:row>106</xdr:row>
      <xdr:rowOff>5443</xdr:rowOff>
    </xdr:to>
    <xdr:cxnSp macro="">
      <xdr:nvCxnSpPr>
        <xdr:cNvPr id="689" name="直線コネクタ 688"/>
        <xdr:cNvCxnSpPr/>
      </xdr:nvCxnSpPr>
      <xdr:spPr>
        <a:xfrm>
          <a:off x="15481300" y="179178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690" name="楕円 689"/>
        <xdr:cNvSpPr/>
      </xdr:nvSpPr>
      <xdr:spPr>
        <a:xfrm>
          <a:off x="14541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104</xdr:row>
      <xdr:rowOff>87086</xdr:rowOff>
    </xdr:to>
    <xdr:cxnSp macro="">
      <xdr:nvCxnSpPr>
        <xdr:cNvPr id="691" name="直線コネクタ 690"/>
        <xdr:cNvCxnSpPr/>
      </xdr:nvCxnSpPr>
      <xdr:spPr>
        <a:xfrm>
          <a:off x="14592300" y="176022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156029</xdr:rowOff>
    </xdr:from>
    <xdr:to>
      <xdr:col>72</xdr:col>
      <xdr:colOff>38100</xdr:colOff>
      <xdr:row>101</xdr:row>
      <xdr:rowOff>86179</xdr:rowOff>
    </xdr:to>
    <xdr:sp macro="" textlink="">
      <xdr:nvSpPr>
        <xdr:cNvPr id="692" name="楕円 691"/>
        <xdr:cNvSpPr/>
      </xdr:nvSpPr>
      <xdr:spPr>
        <a:xfrm>
          <a:off x="13652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102</xdr:row>
      <xdr:rowOff>114300</xdr:rowOff>
    </xdr:to>
    <xdr:cxnSp macro="">
      <xdr:nvCxnSpPr>
        <xdr:cNvPr id="693" name="直線コネクタ 692"/>
        <xdr:cNvCxnSpPr/>
      </xdr:nvCxnSpPr>
      <xdr:spPr>
        <a:xfrm>
          <a:off x="13703300" y="173518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22679</xdr:rowOff>
    </xdr:from>
    <xdr:to>
      <xdr:col>67</xdr:col>
      <xdr:colOff>101600</xdr:colOff>
      <xdr:row>99</xdr:row>
      <xdr:rowOff>124279</xdr:rowOff>
    </xdr:to>
    <xdr:sp macro="" textlink="">
      <xdr:nvSpPr>
        <xdr:cNvPr id="694" name="楕円 693"/>
        <xdr:cNvSpPr/>
      </xdr:nvSpPr>
      <xdr:spPr>
        <a:xfrm>
          <a:off x="12763500" y="169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73479</xdr:rowOff>
    </xdr:from>
    <xdr:to>
      <xdr:col>71</xdr:col>
      <xdr:colOff>177800</xdr:colOff>
      <xdr:row>101</xdr:row>
      <xdr:rowOff>35379</xdr:rowOff>
    </xdr:to>
    <xdr:cxnSp macro="">
      <xdr:nvCxnSpPr>
        <xdr:cNvPr id="695" name="直線コネクタ 694"/>
        <xdr:cNvCxnSpPr/>
      </xdr:nvCxnSpPr>
      <xdr:spPr>
        <a:xfrm>
          <a:off x="12814300" y="1704702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52813</xdr:rowOff>
    </xdr:from>
    <xdr:ext cx="405111" cy="259045"/>
    <xdr:sp macro="" textlink="">
      <xdr:nvSpPr>
        <xdr:cNvPr id="696" name="n_1aveValue【庁舎】&#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18341</xdr:rowOff>
    </xdr:from>
    <xdr:ext cx="405111" cy="259045"/>
    <xdr:sp macro="" textlink="">
      <xdr:nvSpPr>
        <xdr:cNvPr id="697" name="n_2aveValue【庁舎】&#10;有形固定資産減価償却率"/>
        <xdr:cNvSpPr txBox="1"/>
      </xdr:nvSpPr>
      <xdr:spPr>
        <a:xfrm>
          <a:off x="14389744" y="1716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98" name="n_3aveValue【庁舎】&#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169834</xdr:rowOff>
    </xdr:from>
    <xdr:ext cx="405111" cy="259045"/>
    <xdr:sp macro="" textlink="">
      <xdr:nvSpPr>
        <xdr:cNvPr id="699" name="n_4aveValue【庁舎】&#10;有形固定資産減価償却率"/>
        <xdr:cNvSpPr txBox="1"/>
      </xdr:nvSpPr>
      <xdr:spPr>
        <a:xfrm>
          <a:off x="12611744" y="1714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154413</xdr:rowOff>
    </xdr:from>
    <xdr:ext cx="405111" cy="259045"/>
    <xdr:sp macro="" textlink="">
      <xdr:nvSpPr>
        <xdr:cNvPr id="700" name="n_1mainValue【庁舎】&#10;有形固定資産減価償却率"/>
        <xdr:cNvSpPr txBox="1"/>
      </xdr:nvSpPr>
      <xdr:spPr>
        <a:xfrm>
          <a:off x="15266044"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156227</xdr:rowOff>
    </xdr:from>
    <xdr:ext cx="405111" cy="259045"/>
    <xdr:sp macro="" textlink="">
      <xdr:nvSpPr>
        <xdr:cNvPr id="701" name="n_2mainValue【庁舎】&#10;有形固定資産減価償却率"/>
        <xdr:cNvSpPr txBox="1"/>
      </xdr:nvSpPr>
      <xdr:spPr>
        <a:xfrm>
          <a:off x="14389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102706</xdr:rowOff>
    </xdr:from>
    <xdr:ext cx="405111" cy="259045"/>
    <xdr:sp macro="" textlink="">
      <xdr:nvSpPr>
        <xdr:cNvPr id="702" name="n_3mainValue【庁舎】&#10;有形固定資産減価償却率"/>
        <xdr:cNvSpPr txBox="1"/>
      </xdr:nvSpPr>
      <xdr:spPr>
        <a:xfrm>
          <a:off x="13500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97</xdr:row>
      <xdr:rowOff>140806</xdr:rowOff>
    </xdr:from>
    <xdr:ext cx="405111" cy="259045"/>
    <xdr:sp macro="" textlink="">
      <xdr:nvSpPr>
        <xdr:cNvPr id="703" name="n_4mainValue【庁舎】&#10;有形固定資産減価償却率"/>
        <xdr:cNvSpPr txBox="1"/>
      </xdr:nvSpPr>
      <xdr:spPr>
        <a:xfrm>
          <a:off x="12611744" y="1677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10886</xdr:rowOff>
    </xdr:to>
    <xdr:cxnSp macro="">
      <xdr:nvCxnSpPr>
        <xdr:cNvPr id="730" name="直線コネクタ 729"/>
        <xdr:cNvCxnSpPr/>
      </xdr:nvCxnSpPr>
      <xdr:spPr>
        <a:xfrm flipV="1">
          <a:off x="22160864" y="171450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14713</xdr:rowOff>
    </xdr:from>
    <xdr:ext cx="469744" cy="259045"/>
    <xdr:sp macro="" textlink="">
      <xdr:nvSpPr>
        <xdr:cNvPr id="731" name="【庁舎】&#10;一人当たり面積最小値テキスト"/>
        <xdr:cNvSpPr txBox="1"/>
      </xdr:nvSpPr>
      <xdr:spPr>
        <a:xfrm>
          <a:off x="22199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10886</xdr:rowOff>
    </xdr:from>
    <xdr:to>
      <xdr:col>116</xdr:col>
      <xdr:colOff>152400</xdr:colOff>
      <xdr:row>108</xdr:row>
      <xdr:rowOff>10886</xdr:rowOff>
    </xdr:to>
    <xdr:cxnSp macro="">
      <xdr:nvCxnSpPr>
        <xdr:cNvPr id="732" name="直線コネクタ 731"/>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33"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34" name="直線コネクタ 733"/>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26506</xdr:rowOff>
    </xdr:from>
    <xdr:ext cx="469744" cy="259045"/>
    <xdr:sp macro="" textlink="">
      <xdr:nvSpPr>
        <xdr:cNvPr id="735" name="【庁舎】&#10;一人当たり面積平均値テキスト"/>
        <xdr:cNvSpPr txBox="1"/>
      </xdr:nvSpPr>
      <xdr:spPr>
        <a:xfrm>
          <a:off x="22199600" y="1768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736" name="フローチャート: 判断 735"/>
        <xdr:cNvSpPr/>
      </xdr:nvSpPr>
      <xdr:spPr>
        <a:xfrm>
          <a:off x="22110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30843</xdr:rowOff>
    </xdr:from>
    <xdr:to>
      <xdr:col>112</xdr:col>
      <xdr:colOff>38100</xdr:colOff>
      <xdr:row>106</xdr:row>
      <xdr:rowOff>132443</xdr:rowOff>
    </xdr:to>
    <xdr:sp macro="" textlink="">
      <xdr:nvSpPr>
        <xdr:cNvPr id="737" name="フローチャート: 判断 736"/>
        <xdr:cNvSpPr/>
      </xdr:nvSpPr>
      <xdr:spPr>
        <a:xfrm>
          <a:off x="212725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38" name="フローチャート: 判断 737"/>
        <xdr:cNvSpPr/>
      </xdr:nvSpPr>
      <xdr:spPr>
        <a:xfrm>
          <a:off x="20383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77107</xdr:rowOff>
    </xdr:from>
    <xdr:to>
      <xdr:col>102</xdr:col>
      <xdr:colOff>165100</xdr:colOff>
      <xdr:row>104</xdr:row>
      <xdr:rowOff>7257</xdr:rowOff>
    </xdr:to>
    <xdr:sp macro="" textlink="">
      <xdr:nvSpPr>
        <xdr:cNvPr id="739" name="フローチャート: 判断 738"/>
        <xdr:cNvSpPr/>
      </xdr:nvSpPr>
      <xdr:spPr>
        <a:xfrm>
          <a:off x="19494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907</xdr:rowOff>
    </xdr:from>
    <xdr:to>
      <xdr:col>98</xdr:col>
      <xdr:colOff>38100</xdr:colOff>
      <xdr:row>103</xdr:row>
      <xdr:rowOff>102507</xdr:rowOff>
    </xdr:to>
    <xdr:sp macro="" textlink="">
      <xdr:nvSpPr>
        <xdr:cNvPr id="740" name="フローチャート: 判断 739"/>
        <xdr:cNvSpPr/>
      </xdr:nvSpPr>
      <xdr:spPr>
        <a:xfrm>
          <a:off x="18605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46" name="楕円 745"/>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747" name="【庁舎】&#10;一人当たり面積該当値テキスト"/>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117929</xdr:rowOff>
    </xdr:from>
    <xdr:to>
      <xdr:col>112</xdr:col>
      <xdr:colOff>38100</xdr:colOff>
      <xdr:row>107</xdr:row>
      <xdr:rowOff>48079</xdr:rowOff>
    </xdr:to>
    <xdr:sp macro="" textlink="">
      <xdr:nvSpPr>
        <xdr:cNvPr id="748" name="楕円 747"/>
        <xdr:cNvSpPr/>
      </xdr:nvSpPr>
      <xdr:spPr>
        <a:xfrm>
          <a:off x="21272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168729</xdr:rowOff>
    </xdr:to>
    <xdr:cxnSp macro="">
      <xdr:nvCxnSpPr>
        <xdr:cNvPr id="749" name="直線コネクタ 748"/>
        <xdr:cNvCxnSpPr/>
      </xdr:nvCxnSpPr>
      <xdr:spPr>
        <a:xfrm flipV="1">
          <a:off x="21323300" y="182662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161471</xdr:rowOff>
    </xdr:from>
    <xdr:to>
      <xdr:col>107</xdr:col>
      <xdr:colOff>101600</xdr:colOff>
      <xdr:row>107</xdr:row>
      <xdr:rowOff>91621</xdr:rowOff>
    </xdr:to>
    <xdr:sp macro="" textlink="">
      <xdr:nvSpPr>
        <xdr:cNvPr id="750" name="楕円 749"/>
        <xdr:cNvSpPr/>
      </xdr:nvSpPr>
      <xdr:spPr>
        <a:xfrm>
          <a:off x="20383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168729</xdr:rowOff>
    </xdr:from>
    <xdr:to>
      <xdr:col>111</xdr:col>
      <xdr:colOff>177800</xdr:colOff>
      <xdr:row>107</xdr:row>
      <xdr:rowOff>40821</xdr:rowOff>
    </xdr:to>
    <xdr:cxnSp macro="">
      <xdr:nvCxnSpPr>
        <xdr:cNvPr id="751" name="直線コネクタ 750"/>
        <xdr:cNvCxnSpPr/>
      </xdr:nvCxnSpPr>
      <xdr:spPr>
        <a:xfrm flipV="1">
          <a:off x="20434300" y="183424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22679</xdr:rowOff>
    </xdr:from>
    <xdr:to>
      <xdr:col>102</xdr:col>
      <xdr:colOff>165100</xdr:colOff>
      <xdr:row>107</xdr:row>
      <xdr:rowOff>124279</xdr:rowOff>
    </xdr:to>
    <xdr:sp macro="" textlink="">
      <xdr:nvSpPr>
        <xdr:cNvPr id="752" name="楕円 751"/>
        <xdr:cNvSpPr/>
      </xdr:nvSpPr>
      <xdr:spPr>
        <a:xfrm>
          <a:off x="194945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40821</xdr:rowOff>
    </xdr:from>
    <xdr:to>
      <xdr:col>107</xdr:col>
      <xdr:colOff>50800</xdr:colOff>
      <xdr:row>107</xdr:row>
      <xdr:rowOff>73479</xdr:rowOff>
    </xdr:to>
    <xdr:cxnSp macro="">
      <xdr:nvCxnSpPr>
        <xdr:cNvPr id="753" name="直線コネクタ 752"/>
        <xdr:cNvCxnSpPr/>
      </xdr:nvCxnSpPr>
      <xdr:spPr>
        <a:xfrm flipV="1">
          <a:off x="19545300" y="18385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87993</xdr:rowOff>
    </xdr:from>
    <xdr:to>
      <xdr:col>98</xdr:col>
      <xdr:colOff>38100</xdr:colOff>
      <xdr:row>108</xdr:row>
      <xdr:rowOff>18143</xdr:rowOff>
    </xdr:to>
    <xdr:sp macro="" textlink="">
      <xdr:nvSpPr>
        <xdr:cNvPr id="754" name="楕円 753"/>
        <xdr:cNvSpPr/>
      </xdr:nvSpPr>
      <xdr:spPr>
        <a:xfrm>
          <a:off x="18605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73479</xdr:rowOff>
    </xdr:from>
    <xdr:to>
      <xdr:col>102</xdr:col>
      <xdr:colOff>114300</xdr:colOff>
      <xdr:row>107</xdr:row>
      <xdr:rowOff>138793</xdr:rowOff>
    </xdr:to>
    <xdr:cxnSp macro="">
      <xdr:nvCxnSpPr>
        <xdr:cNvPr id="755" name="直線コネクタ 754"/>
        <xdr:cNvCxnSpPr/>
      </xdr:nvCxnSpPr>
      <xdr:spPr>
        <a:xfrm flipV="1">
          <a:off x="18656300" y="184186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148970</xdr:rowOff>
    </xdr:from>
    <xdr:ext cx="469744" cy="259045"/>
    <xdr:sp macro="" textlink="">
      <xdr:nvSpPr>
        <xdr:cNvPr id="756" name="n_1aveValue【庁舎】&#10;一人当たり面積"/>
        <xdr:cNvSpPr txBox="1"/>
      </xdr:nvSpPr>
      <xdr:spPr>
        <a:xfrm>
          <a:off x="21075727" y="179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57" name="n_2aveValue【庁舎】&#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23784</xdr:rowOff>
    </xdr:from>
    <xdr:ext cx="469744" cy="259045"/>
    <xdr:sp macro="" textlink="">
      <xdr:nvSpPr>
        <xdr:cNvPr id="758" name="n_3aveValue【庁舎】&#10;一人当たり面積"/>
        <xdr:cNvSpPr txBox="1"/>
      </xdr:nvSpPr>
      <xdr:spPr>
        <a:xfrm>
          <a:off x="19310427" y="175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759" name="n_4aveValue【庁舎】&#10;一人当たり面積"/>
        <xdr:cNvSpPr txBox="1"/>
      </xdr:nvSpPr>
      <xdr:spPr>
        <a:xfrm>
          <a:off x="18421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39206</xdr:rowOff>
    </xdr:from>
    <xdr:ext cx="469744" cy="259045"/>
    <xdr:sp macro="" textlink="">
      <xdr:nvSpPr>
        <xdr:cNvPr id="760" name="n_1mainValue【庁舎】&#10;一人当たり面積"/>
        <xdr:cNvSpPr txBox="1"/>
      </xdr:nvSpPr>
      <xdr:spPr>
        <a:xfrm>
          <a:off x="21075727" y="18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82748</xdr:rowOff>
    </xdr:from>
    <xdr:ext cx="469744" cy="259045"/>
    <xdr:sp macro="" textlink="">
      <xdr:nvSpPr>
        <xdr:cNvPr id="761" name="n_2mainValue【庁舎】&#10;一人当たり面積"/>
        <xdr:cNvSpPr txBox="1"/>
      </xdr:nvSpPr>
      <xdr:spPr>
        <a:xfrm>
          <a:off x="20199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115406</xdr:rowOff>
    </xdr:from>
    <xdr:ext cx="469744" cy="259045"/>
    <xdr:sp macro="" textlink="">
      <xdr:nvSpPr>
        <xdr:cNvPr id="762" name="n_3mainValue【庁舎】&#10;一人当たり面積"/>
        <xdr:cNvSpPr txBox="1"/>
      </xdr:nvSpPr>
      <xdr:spPr>
        <a:xfrm>
          <a:off x="19310427" y="184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9270</xdr:rowOff>
    </xdr:from>
    <xdr:ext cx="469744" cy="259045"/>
    <xdr:sp macro="" textlink="">
      <xdr:nvSpPr>
        <xdr:cNvPr id="763" name="n_4mainValue【庁舎】&#10;一人当たり面積"/>
        <xdr:cNvSpPr txBox="1"/>
      </xdr:nvSpPr>
      <xdr:spPr>
        <a:xfrm>
          <a:off x="18421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全ての類型において，有形固定資産減価償却率は類似団体平均を上回っている。類似団体平均と比較して有形固定資産減価償却率が特に高くなっている施設は，一般廃棄物処理施設であり，類似団体平均より</a:t>
          </a:r>
          <a:r>
            <a:rPr lang="en-US" altLang="ja-JP" sz="1100">
              <a:solidFill>
                <a:schemeClr val="dk1"/>
              </a:solidFill>
              <a:effectLst/>
              <a:latin typeface="+mn-lt"/>
              <a:ea typeface="+mn-ea"/>
              <a:cs typeface="+mn-cs"/>
            </a:rPr>
            <a:t>33.7</a:t>
          </a:r>
          <a:r>
            <a:rPr lang="ja-JP" altLang="ja-JP" sz="1100">
              <a:solidFill>
                <a:schemeClr val="dk1"/>
              </a:solidFill>
              <a:effectLst/>
              <a:latin typeface="+mn-lt"/>
              <a:ea typeface="+mn-ea"/>
              <a:cs typeface="+mn-cs"/>
            </a:rPr>
            <a:t>ポイント上回る</a:t>
          </a:r>
          <a:r>
            <a:rPr lang="en-US" altLang="ja-JP" sz="1100">
              <a:solidFill>
                <a:schemeClr val="dk1"/>
              </a:solidFill>
              <a:effectLst/>
              <a:latin typeface="+mn-lt"/>
              <a:ea typeface="+mn-ea"/>
              <a:cs typeface="+mn-cs"/>
            </a:rPr>
            <a:t>69.1</a:t>
          </a:r>
          <a:r>
            <a:rPr lang="ja-JP" altLang="ja-JP" sz="1100">
              <a:solidFill>
                <a:schemeClr val="dk1"/>
              </a:solidFill>
              <a:effectLst/>
              <a:latin typeface="+mn-lt"/>
              <a:ea typeface="+mn-ea"/>
              <a:cs typeface="+mn-cs"/>
            </a:rPr>
            <a:t>％になっている。今後，老朽化に伴う修繕費等も見込まれることから，下妻地方広域事務組合と連携し，適切な維持管理・更新に努めていく。</a:t>
          </a:r>
        </a:p>
        <a:p>
          <a:r>
            <a:rPr lang="ja-JP" altLang="ja-JP" sz="1100">
              <a:solidFill>
                <a:schemeClr val="dk1"/>
              </a:solidFill>
              <a:effectLst/>
              <a:latin typeface="+mn-lt"/>
              <a:ea typeface="+mn-ea"/>
              <a:cs typeface="+mn-cs"/>
            </a:rPr>
            <a:t>体育館，プールについても，類似団体内最大値の</a:t>
          </a:r>
          <a:r>
            <a:rPr lang="en-US" altLang="ja-JP" sz="1100">
              <a:solidFill>
                <a:schemeClr val="dk1"/>
              </a:solidFill>
              <a:effectLst/>
              <a:latin typeface="+mn-lt"/>
              <a:ea typeface="+mn-ea"/>
              <a:cs typeface="+mn-cs"/>
            </a:rPr>
            <a:t>91.8</a:t>
          </a:r>
          <a:r>
            <a:rPr lang="ja-JP" altLang="ja-JP" sz="1100">
              <a:solidFill>
                <a:schemeClr val="dk1"/>
              </a:solidFill>
              <a:effectLst/>
              <a:latin typeface="+mn-lt"/>
              <a:ea typeface="+mn-ea"/>
              <a:cs typeface="+mn-cs"/>
            </a:rPr>
            <a:t>％となっており，どちらも築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年以上経過し，老朽化が進んでいる。保健センターについても，築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年以上経過しており、前年度より</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ポイント増加し、類似団体平均値を</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ポイント上回っている。老朽化に伴う，修繕・改築等が見込まれることから，公共施設総合管理計画を基に、適切な維持管理・更新を進めていく。</a:t>
          </a:r>
        </a:p>
        <a:p>
          <a:r>
            <a:rPr lang="ja-JP" altLang="ja-JP" sz="1100">
              <a:solidFill>
                <a:schemeClr val="dk1"/>
              </a:solidFill>
              <a:effectLst/>
              <a:latin typeface="+mn-lt"/>
              <a:ea typeface="+mn-ea"/>
              <a:cs typeface="+mn-cs"/>
            </a:rPr>
            <a:t>また，一人当たり面積について，図書館のみ類似団体平均と比較して</a:t>
          </a:r>
          <a:r>
            <a:rPr lang="en-US" altLang="ja-JP" sz="1100">
              <a:solidFill>
                <a:schemeClr val="dk1"/>
              </a:solidFill>
              <a:effectLst/>
              <a:latin typeface="+mn-lt"/>
              <a:ea typeface="+mn-ea"/>
              <a:cs typeface="+mn-cs"/>
            </a:rPr>
            <a:t>0.046</a:t>
          </a:r>
          <a:r>
            <a:rPr lang="ja-JP" altLang="ja-JP" sz="1100">
              <a:solidFill>
                <a:schemeClr val="dk1"/>
              </a:solidFill>
              <a:effectLst/>
              <a:latin typeface="+mn-lt"/>
              <a:ea typeface="+mn-ea"/>
              <a:cs typeface="+mn-cs"/>
            </a:rPr>
            <a:t>ポイント上回っており，類似団体内最大値の</a:t>
          </a:r>
          <a:r>
            <a:rPr lang="en-US" altLang="ja-JP" sz="1100">
              <a:solidFill>
                <a:schemeClr val="dk1"/>
              </a:solidFill>
              <a:effectLst/>
              <a:latin typeface="+mn-lt"/>
              <a:ea typeface="+mn-ea"/>
              <a:cs typeface="+mn-cs"/>
            </a:rPr>
            <a:t>0.142</a:t>
          </a:r>
          <a:r>
            <a:rPr lang="ja-JP" altLang="ja-JP" sz="1100">
              <a:solidFill>
                <a:schemeClr val="dk1"/>
              </a:solidFill>
              <a:effectLst/>
              <a:latin typeface="+mn-lt"/>
              <a:ea typeface="+mn-ea"/>
              <a:cs typeface="+mn-cs"/>
            </a:rPr>
            <a:t>㎡となっている。今後は，多様化する住民ニーズを踏まえながら，サービスの維持・向上に努め，適正な施設配置・管理・更新をしていく。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から０．０２ポイント減の０．６３となり，類似団体平均を上回っている。新型コロナウイルス感染症の影響等により，市町村民税や固定資産税が減となり，基準財政収入額が減少した一方で，新規算定項目である地域デジタル社会推進費等の影響により基準財政需要額が増となったことが要因と考えられる。引き続き滞納額圧縮に努め財政基盤の強化を図るとともに，農産業の活性化や企業誘致等の検討を進め税収の増を目指す。また，八千代町第６次総合計画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44</xdr:row>
      <xdr:rowOff>124883</xdr:rowOff>
    </xdr:to>
    <xdr:cxnSp macro="">
      <xdr:nvCxnSpPr>
        <xdr:cNvPr id="64" name="直線コネクタ 63"/>
        <xdr:cNvCxnSpPr/>
      </xdr:nvCxnSpPr>
      <xdr:spPr>
        <a:xfrm flipV="1">
          <a:off x="4953000" y="646218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118533</xdr:rowOff>
    </xdr:to>
    <xdr:cxnSp macro="">
      <xdr:nvCxnSpPr>
        <xdr:cNvPr id="69" name="直線コネクタ 68"/>
        <xdr:cNvCxnSpPr/>
      </xdr:nvCxnSpPr>
      <xdr:spPr>
        <a:xfrm>
          <a:off x="4114800" y="63817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38100</xdr:rowOff>
    </xdr:to>
    <xdr:cxnSp macro="">
      <xdr:nvCxnSpPr>
        <xdr:cNvPr id="72" name="直線コネクタ 71"/>
        <xdr:cNvCxnSpPr/>
      </xdr:nvCxnSpPr>
      <xdr:spPr>
        <a:xfrm>
          <a:off x="3225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158750</xdr:rowOff>
    </xdr:to>
    <xdr:cxnSp macro="">
      <xdr:nvCxnSpPr>
        <xdr:cNvPr id="75" name="直線コネクタ 74"/>
        <xdr:cNvCxnSpPr/>
      </xdr:nvCxnSpPr>
      <xdr:spPr>
        <a:xfrm flipV="1">
          <a:off x="2336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84667</xdr:rowOff>
    </xdr:from>
    <xdr:to>
      <xdr:col>15</xdr:col>
      <xdr:colOff>133350</xdr:colOff>
      <xdr:row>44</xdr:row>
      <xdr:rowOff>14817</xdr:rowOff>
    </xdr:to>
    <xdr:sp macro="" textlink="">
      <xdr:nvSpPr>
        <xdr:cNvPr id="76" name="フローチャート: 判断 75"/>
        <xdr:cNvSpPr/>
      </xdr:nvSpPr>
      <xdr:spPr>
        <a:xfrm>
          <a:off x="3175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77" name="テキスト ボックス 76"/>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67733</xdr:rowOff>
    </xdr:to>
    <xdr:cxnSp macro="">
      <xdr:nvCxnSpPr>
        <xdr:cNvPr id="78" name="直線コネクタ 77"/>
        <xdr:cNvCxnSpPr/>
      </xdr:nvCxnSpPr>
      <xdr:spPr>
        <a:xfrm flipV="1">
          <a:off x="1447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160460</xdr:rowOff>
    </xdr:from>
    <xdr:ext cx="762000" cy="259045"/>
    <xdr:sp macro="" textlink="">
      <xdr:nvSpPr>
        <xdr:cNvPr id="89" name="財政力該当値テキスト"/>
        <xdr:cNvSpPr txBox="1"/>
      </xdr:nvSpPr>
      <xdr:spPr>
        <a:xfrm>
          <a:off x="5041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2" name="楕円 91"/>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3" name="テキスト ボックス 92"/>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歳出では，新型コロナウイルス感染症の影響があるものの，新しい生活様式に対応した事業の実施や扶助費の増等により，経常経費充当一般財源等が１８８百万円増加となった。また，歳入では，地方税及び地方交付税等の増加により，経常一般財源等が４７０百万円の増，臨時財政対策債が１１８百万円の増となり，数値としては前年度から５．６ポイント減の８２．９％と大きく推移し，類似団体の平均値を下回った。今後も八千代町第６次総合計画に基づいた更なる経常経費の削減に加え，国・県補助制度等の積極的な活用による財源確保，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108373</xdr:rowOff>
    </xdr:from>
    <xdr:to>
      <xdr:col>23</xdr:col>
      <xdr:colOff>133350</xdr:colOff>
      <xdr:row>61</xdr:row>
      <xdr:rowOff>143510</xdr:rowOff>
    </xdr:to>
    <xdr:cxnSp macro="">
      <xdr:nvCxnSpPr>
        <xdr:cNvPr id="127" name="直線コネクタ 126"/>
        <xdr:cNvCxnSpPr/>
      </xdr:nvCxnSpPr>
      <xdr:spPr>
        <a:xfrm flipV="1">
          <a:off x="4953000" y="10223923"/>
          <a:ext cx="0" cy="378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115587</xdr:rowOff>
    </xdr:from>
    <xdr:ext cx="762000" cy="259045"/>
    <xdr:sp macro="" textlink="">
      <xdr:nvSpPr>
        <xdr:cNvPr id="128" name="財政構造の弾力性最小値テキスト"/>
        <xdr:cNvSpPr txBox="1"/>
      </xdr:nvSpPr>
      <xdr:spPr>
        <a:xfrm>
          <a:off x="5041900" y="1057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143510</xdr:rowOff>
    </xdr:from>
    <xdr:to>
      <xdr:col>24</xdr:col>
      <xdr:colOff>12700</xdr:colOff>
      <xdr:row>61</xdr:row>
      <xdr:rowOff>143510</xdr:rowOff>
    </xdr:to>
    <xdr:cxnSp macro="">
      <xdr:nvCxnSpPr>
        <xdr:cNvPr id="129" name="直線コネクタ 128"/>
        <xdr:cNvCxnSpPr/>
      </xdr:nvCxnSpPr>
      <xdr:spPr>
        <a:xfrm>
          <a:off x="4864100" y="1060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23300</xdr:rowOff>
    </xdr:from>
    <xdr:ext cx="762000" cy="259045"/>
    <xdr:sp macro="" textlink="">
      <xdr:nvSpPr>
        <xdr:cNvPr id="130" name="財政構造の弾力性最大値テキスト"/>
        <xdr:cNvSpPr txBox="1"/>
      </xdr:nvSpPr>
      <xdr:spPr>
        <a:xfrm>
          <a:off x="5041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108373</xdr:rowOff>
    </xdr:from>
    <xdr:to>
      <xdr:col>24</xdr:col>
      <xdr:colOff>12700</xdr:colOff>
      <xdr:row>59</xdr:row>
      <xdr:rowOff>108373</xdr:rowOff>
    </xdr:to>
    <xdr:cxnSp macro="">
      <xdr:nvCxnSpPr>
        <xdr:cNvPr id="131" name="直線コネクタ 130"/>
        <xdr:cNvCxnSpPr/>
      </xdr:nvCxnSpPr>
      <xdr:spPr>
        <a:xfrm>
          <a:off x="4864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62</xdr:row>
      <xdr:rowOff>44450</xdr:rowOff>
    </xdr:to>
    <xdr:cxnSp macro="">
      <xdr:nvCxnSpPr>
        <xdr:cNvPr id="132" name="直線コネクタ 131"/>
        <xdr:cNvCxnSpPr/>
      </xdr:nvCxnSpPr>
      <xdr:spPr>
        <a:xfrm flipV="1">
          <a:off x="4114800" y="10223923"/>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35154</xdr:rowOff>
    </xdr:from>
    <xdr:ext cx="762000" cy="259045"/>
    <xdr:sp macro="" textlink="">
      <xdr:nvSpPr>
        <xdr:cNvPr id="133" name="財政構造の弾力性平均値テキスト"/>
        <xdr:cNvSpPr txBox="1"/>
      </xdr:nvSpPr>
      <xdr:spPr>
        <a:xfrm>
          <a:off x="5041900" y="1032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34" name="フローチャート: 判断 133"/>
        <xdr:cNvSpPr/>
      </xdr:nvSpPr>
      <xdr:spPr>
        <a:xfrm>
          <a:off x="49022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67</xdr:row>
      <xdr:rowOff>15663</xdr:rowOff>
    </xdr:to>
    <xdr:cxnSp macro="">
      <xdr:nvCxnSpPr>
        <xdr:cNvPr id="135" name="直線コネクタ 134"/>
        <xdr:cNvCxnSpPr/>
      </xdr:nvCxnSpPr>
      <xdr:spPr>
        <a:xfrm flipV="1">
          <a:off x="3225800" y="10674350"/>
          <a:ext cx="8890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67</xdr:row>
      <xdr:rowOff>15663</xdr:rowOff>
    </xdr:to>
    <xdr:cxnSp macro="">
      <xdr:nvCxnSpPr>
        <xdr:cNvPr id="138" name="直線コネクタ 137"/>
        <xdr:cNvCxnSpPr/>
      </xdr:nvCxnSpPr>
      <xdr:spPr>
        <a:xfrm>
          <a:off x="2336800" y="11116733"/>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9" name="フローチャート: 判断 138"/>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121937</xdr:rowOff>
    </xdr:from>
    <xdr:ext cx="762000" cy="259045"/>
    <xdr:sp macro="" textlink="">
      <xdr:nvSpPr>
        <xdr:cNvPr id="140" name="テキスト ボックス 139"/>
        <xdr:cNvSpPr txBox="1"/>
      </xdr:nvSpPr>
      <xdr:spPr>
        <a:xfrm>
          <a:off x="2844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64</xdr:row>
      <xdr:rowOff>143933</xdr:rowOff>
    </xdr:to>
    <xdr:cxnSp macro="">
      <xdr:nvCxnSpPr>
        <xdr:cNvPr id="141" name="直線コネクタ 140"/>
        <xdr:cNvCxnSpPr/>
      </xdr:nvCxnSpPr>
      <xdr:spPr>
        <a:xfrm>
          <a:off x="1447800" y="1065022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4" name="フローチャート: 判断 143"/>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5" name="テキスト ボックス 144"/>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1" name="楕円 150"/>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150300</xdr:rowOff>
    </xdr:from>
    <xdr:ext cx="762000" cy="259045"/>
    <xdr:sp macro="" textlink="">
      <xdr:nvSpPr>
        <xdr:cNvPr id="152" name="財政構造の弾力性該当値テキスト"/>
        <xdr:cNvSpPr txBox="1"/>
      </xdr:nvSpPr>
      <xdr:spPr>
        <a:xfrm>
          <a:off x="5041900" y="1009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136313</xdr:rowOff>
    </xdr:from>
    <xdr:to>
      <xdr:col>15</xdr:col>
      <xdr:colOff>133350</xdr:colOff>
      <xdr:row>67</xdr:row>
      <xdr:rowOff>66463</xdr:rowOff>
    </xdr:to>
    <xdr:sp macro="" textlink="">
      <xdr:nvSpPr>
        <xdr:cNvPr id="155" name="楕円 154"/>
        <xdr:cNvSpPr/>
      </xdr:nvSpPr>
      <xdr:spPr>
        <a:xfrm>
          <a:off x="3175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51240</xdr:rowOff>
    </xdr:from>
    <xdr:ext cx="762000" cy="259045"/>
    <xdr:sp macro="" textlink="">
      <xdr:nvSpPr>
        <xdr:cNvPr id="156" name="テキスト ボックス 155"/>
        <xdr:cNvSpPr txBox="1"/>
      </xdr:nvSpPr>
      <xdr:spPr>
        <a:xfrm>
          <a:off x="2844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0" name="テキスト ボックス 159"/>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より低水準にあり，会計年度任用職員についても，毎年度予算要求の段階で配分枠を示しており必要最低限の経費に抑えている。どちらも増加傾向にはあるが，類似団体との比較でも最小限の経費に抑えられている。しかしながら逼迫した財政状況を考慮し，今後更な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120360</xdr:rowOff>
    </xdr:from>
    <xdr:to>
      <xdr:col>23</xdr:col>
      <xdr:colOff>133350</xdr:colOff>
      <xdr:row>90</xdr:row>
      <xdr:rowOff>39332</xdr:rowOff>
    </xdr:to>
    <xdr:cxnSp macro="">
      <xdr:nvCxnSpPr>
        <xdr:cNvPr id="190" name="直線コネクタ 189"/>
        <xdr:cNvCxnSpPr/>
      </xdr:nvCxnSpPr>
      <xdr:spPr>
        <a:xfrm flipV="1">
          <a:off x="4953000" y="14350710"/>
          <a:ext cx="0" cy="1119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11409</xdr:rowOff>
    </xdr:from>
    <xdr:ext cx="762000" cy="259045"/>
    <xdr:sp macro="" textlink="">
      <xdr:nvSpPr>
        <xdr:cNvPr id="191" name="人件費・物件費等の状況最小値テキスト"/>
        <xdr:cNvSpPr txBox="1"/>
      </xdr:nvSpPr>
      <xdr:spPr>
        <a:xfrm>
          <a:off x="5041900" y="1544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39332</xdr:rowOff>
    </xdr:from>
    <xdr:to>
      <xdr:col>24</xdr:col>
      <xdr:colOff>12700</xdr:colOff>
      <xdr:row>90</xdr:row>
      <xdr:rowOff>39332</xdr:rowOff>
    </xdr:to>
    <xdr:cxnSp macro="">
      <xdr:nvCxnSpPr>
        <xdr:cNvPr id="192" name="直線コネクタ 191"/>
        <xdr:cNvCxnSpPr/>
      </xdr:nvCxnSpPr>
      <xdr:spPr>
        <a:xfrm>
          <a:off x="4864100" y="1546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35287</xdr:rowOff>
    </xdr:from>
    <xdr:ext cx="762000" cy="259045"/>
    <xdr:sp macro="" textlink="">
      <xdr:nvSpPr>
        <xdr:cNvPr id="193" name="人件費・物件費等の状況最大値テキスト"/>
        <xdr:cNvSpPr txBox="1"/>
      </xdr:nvSpPr>
      <xdr:spPr>
        <a:xfrm>
          <a:off x="5041900" y="140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120360</xdr:rowOff>
    </xdr:from>
    <xdr:to>
      <xdr:col>24</xdr:col>
      <xdr:colOff>12700</xdr:colOff>
      <xdr:row>83</xdr:row>
      <xdr:rowOff>120360</xdr:rowOff>
    </xdr:to>
    <xdr:cxnSp macro="">
      <xdr:nvCxnSpPr>
        <xdr:cNvPr id="194" name="直線コネクタ 193"/>
        <xdr:cNvCxnSpPr/>
      </xdr:nvCxnSpPr>
      <xdr:spPr>
        <a:xfrm>
          <a:off x="4864100" y="143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51563</xdr:rowOff>
    </xdr:from>
    <xdr:to>
      <xdr:col>23</xdr:col>
      <xdr:colOff>133350</xdr:colOff>
      <xdr:row>83</xdr:row>
      <xdr:rowOff>120360</xdr:rowOff>
    </xdr:to>
    <xdr:cxnSp macro="">
      <xdr:nvCxnSpPr>
        <xdr:cNvPr id="195" name="直線コネクタ 194"/>
        <xdr:cNvCxnSpPr/>
      </xdr:nvCxnSpPr>
      <xdr:spPr>
        <a:xfrm>
          <a:off x="4114800" y="14281913"/>
          <a:ext cx="8382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115611</xdr:rowOff>
    </xdr:from>
    <xdr:ext cx="762000" cy="259045"/>
    <xdr:sp macro="" textlink="">
      <xdr:nvSpPr>
        <xdr:cNvPr id="196" name="人件費・物件費等の状況平均値テキスト"/>
        <xdr:cNvSpPr txBox="1"/>
      </xdr:nvSpPr>
      <xdr:spPr>
        <a:xfrm>
          <a:off x="5041900" y="15031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143534</xdr:rowOff>
    </xdr:from>
    <xdr:to>
      <xdr:col>23</xdr:col>
      <xdr:colOff>184150</xdr:colOff>
      <xdr:row>88</xdr:row>
      <xdr:rowOff>73684</xdr:rowOff>
    </xdr:to>
    <xdr:sp macro="" textlink="">
      <xdr:nvSpPr>
        <xdr:cNvPr id="197" name="フローチャート: 判断 196"/>
        <xdr:cNvSpPr/>
      </xdr:nvSpPr>
      <xdr:spPr>
        <a:xfrm>
          <a:off x="4902200" y="1505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161615</xdr:rowOff>
    </xdr:from>
    <xdr:to>
      <xdr:col>19</xdr:col>
      <xdr:colOff>133350</xdr:colOff>
      <xdr:row>83</xdr:row>
      <xdr:rowOff>51563</xdr:rowOff>
    </xdr:to>
    <xdr:cxnSp macro="">
      <xdr:nvCxnSpPr>
        <xdr:cNvPr id="198" name="直線コネクタ 197"/>
        <xdr:cNvCxnSpPr/>
      </xdr:nvCxnSpPr>
      <xdr:spPr>
        <a:xfrm>
          <a:off x="3225800" y="14220515"/>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52147</xdr:rowOff>
    </xdr:from>
    <xdr:to>
      <xdr:col>19</xdr:col>
      <xdr:colOff>184150</xdr:colOff>
      <xdr:row>87</xdr:row>
      <xdr:rowOff>153747</xdr:rowOff>
    </xdr:to>
    <xdr:sp macro="" textlink="">
      <xdr:nvSpPr>
        <xdr:cNvPr id="199" name="フローチャート: 判断 198"/>
        <xdr:cNvSpPr/>
      </xdr:nvSpPr>
      <xdr:spPr>
        <a:xfrm>
          <a:off x="4064000" y="149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138524</xdr:rowOff>
    </xdr:from>
    <xdr:ext cx="736600" cy="259045"/>
    <xdr:sp macro="" textlink="">
      <xdr:nvSpPr>
        <xdr:cNvPr id="200" name="テキスト ボックス 199"/>
        <xdr:cNvSpPr txBox="1"/>
      </xdr:nvSpPr>
      <xdr:spPr>
        <a:xfrm>
          <a:off x="3733800" y="150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167466</xdr:rowOff>
    </xdr:from>
    <xdr:to>
      <xdr:col>15</xdr:col>
      <xdr:colOff>82550</xdr:colOff>
      <xdr:row>82</xdr:row>
      <xdr:rowOff>161615</xdr:rowOff>
    </xdr:to>
    <xdr:cxnSp macro="">
      <xdr:nvCxnSpPr>
        <xdr:cNvPr id="201" name="直線コネクタ 200"/>
        <xdr:cNvCxnSpPr/>
      </xdr:nvCxnSpPr>
      <xdr:spPr>
        <a:xfrm>
          <a:off x="2336800" y="14054916"/>
          <a:ext cx="889000" cy="1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87</xdr:row>
      <xdr:rowOff>48273</xdr:rowOff>
    </xdr:from>
    <xdr:to>
      <xdr:col>15</xdr:col>
      <xdr:colOff>133350</xdr:colOff>
      <xdr:row>87</xdr:row>
      <xdr:rowOff>149873</xdr:rowOff>
    </xdr:to>
    <xdr:sp macro="" textlink="">
      <xdr:nvSpPr>
        <xdr:cNvPr id="202" name="フローチャート: 判断 201"/>
        <xdr:cNvSpPr/>
      </xdr:nvSpPr>
      <xdr:spPr>
        <a:xfrm>
          <a:off x="3175000" y="1496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134650</xdr:rowOff>
    </xdr:from>
    <xdr:ext cx="762000" cy="259045"/>
    <xdr:sp macro="" textlink="">
      <xdr:nvSpPr>
        <xdr:cNvPr id="203" name="テキスト ボックス 202"/>
        <xdr:cNvSpPr txBox="1"/>
      </xdr:nvSpPr>
      <xdr:spPr>
        <a:xfrm>
          <a:off x="2844800" y="150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79539</xdr:rowOff>
    </xdr:from>
    <xdr:to>
      <xdr:col>11</xdr:col>
      <xdr:colOff>31750</xdr:colOff>
      <xdr:row>81</xdr:row>
      <xdr:rowOff>167466</xdr:rowOff>
    </xdr:to>
    <xdr:cxnSp macro="">
      <xdr:nvCxnSpPr>
        <xdr:cNvPr id="204" name="直線コネクタ 203"/>
        <xdr:cNvCxnSpPr/>
      </xdr:nvCxnSpPr>
      <xdr:spPr>
        <a:xfrm>
          <a:off x="1447800" y="13966989"/>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87</xdr:row>
      <xdr:rowOff>1690</xdr:rowOff>
    </xdr:from>
    <xdr:to>
      <xdr:col>11</xdr:col>
      <xdr:colOff>82550</xdr:colOff>
      <xdr:row>87</xdr:row>
      <xdr:rowOff>103290</xdr:rowOff>
    </xdr:to>
    <xdr:sp macro="" textlink="">
      <xdr:nvSpPr>
        <xdr:cNvPr id="205" name="フローチャート: 判断 204"/>
        <xdr:cNvSpPr/>
      </xdr:nvSpPr>
      <xdr:spPr>
        <a:xfrm>
          <a:off x="2286000" y="1491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88067</xdr:rowOff>
    </xdr:from>
    <xdr:ext cx="762000" cy="259045"/>
    <xdr:sp macro="" textlink="">
      <xdr:nvSpPr>
        <xdr:cNvPr id="206" name="テキスト ボックス 205"/>
        <xdr:cNvSpPr txBox="1"/>
      </xdr:nvSpPr>
      <xdr:spPr>
        <a:xfrm>
          <a:off x="1955800" y="150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119906</xdr:rowOff>
    </xdr:from>
    <xdr:to>
      <xdr:col>7</xdr:col>
      <xdr:colOff>31750</xdr:colOff>
      <xdr:row>87</xdr:row>
      <xdr:rowOff>50056</xdr:rowOff>
    </xdr:to>
    <xdr:sp macro="" textlink="">
      <xdr:nvSpPr>
        <xdr:cNvPr id="207" name="フローチャート: 判断 206"/>
        <xdr:cNvSpPr/>
      </xdr:nvSpPr>
      <xdr:spPr>
        <a:xfrm>
          <a:off x="1397000" y="148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34833</xdr:rowOff>
    </xdr:from>
    <xdr:ext cx="762000" cy="259045"/>
    <xdr:sp macro="" textlink="">
      <xdr:nvSpPr>
        <xdr:cNvPr id="208" name="テキスト ボックス 207"/>
        <xdr:cNvSpPr txBox="1"/>
      </xdr:nvSpPr>
      <xdr:spPr>
        <a:xfrm>
          <a:off x="1066800" y="1495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69560</xdr:rowOff>
    </xdr:from>
    <xdr:to>
      <xdr:col>23</xdr:col>
      <xdr:colOff>184150</xdr:colOff>
      <xdr:row>83</xdr:row>
      <xdr:rowOff>171160</xdr:rowOff>
    </xdr:to>
    <xdr:sp macro="" textlink="">
      <xdr:nvSpPr>
        <xdr:cNvPr id="214" name="楕円 213"/>
        <xdr:cNvSpPr/>
      </xdr:nvSpPr>
      <xdr:spPr>
        <a:xfrm>
          <a:off x="4902200" y="142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162287</xdr:rowOff>
    </xdr:from>
    <xdr:ext cx="762000" cy="259045"/>
    <xdr:sp macro="" textlink="">
      <xdr:nvSpPr>
        <xdr:cNvPr id="215" name="人件費・物件費等の状況該当値テキスト"/>
        <xdr:cNvSpPr txBox="1"/>
      </xdr:nvSpPr>
      <xdr:spPr>
        <a:xfrm>
          <a:off x="5041900" y="142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763</xdr:rowOff>
    </xdr:from>
    <xdr:to>
      <xdr:col>19</xdr:col>
      <xdr:colOff>184150</xdr:colOff>
      <xdr:row>83</xdr:row>
      <xdr:rowOff>102363</xdr:rowOff>
    </xdr:to>
    <xdr:sp macro="" textlink="">
      <xdr:nvSpPr>
        <xdr:cNvPr id="216" name="楕円 215"/>
        <xdr:cNvSpPr/>
      </xdr:nvSpPr>
      <xdr:spPr>
        <a:xfrm>
          <a:off x="4064000" y="14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112540</xdr:rowOff>
    </xdr:from>
    <xdr:ext cx="736600" cy="259045"/>
    <xdr:sp macro="" textlink="">
      <xdr:nvSpPr>
        <xdr:cNvPr id="217" name="テキスト ボックス 216"/>
        <xdr:cNvSpPr txBox="1"/>
      </xdr:nvSpPr>
      <xdr:spPr>
        <a:xfrm>
          <a:off x="3733800" y="1399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110815</xdr:rowOff>
    </xdr:from>
    <xdr:to>
      <xdr:col>15</xdr:col>
      <xdr:colOff>133350</xdr:colOff>
      <xdr:row>83</xdr:row>
      <xdr:rowOff>40965</xdr:rowOff>
    </xdr:to>
    <xdr:sp macro="" textlink="">
      <xdr:nvSpPr>
        <xdr:cNvPr id="218" name="楕円 217"/>
        <xdr:cNvSpPr/>
      </xdr:nvSpPr>
      <xdr:spPr>
        <a:xfrm>
          <a:off x="3175000" y="141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51142</xdr:rowOff>
    </xdr:from>
    <xdr:ext cx="762000" cy="259045"/>
    <xdr:sp macro="" textlink="">
      <xdr:nvSpPr>
        <xdr:cNvPr id="219" name="テキスト ボックス 218"/>
        <xdr:cNvSpPr txBox="1"/>
      </xdr:nvSpPr>
      <xdr:spPr>
        <a:xfrm>
          <a:off x="2844800" y="139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116666</xdr:rowOff>
    </xdr:from>
    <xdr:to>
      <xdr:col>11</xdr:col>
      <xdr:colOff>82550</xdr:colOff>
      <xdr:row>82</xdr:row>
      <xdr:rowOff>46816</xdr:rowOff>
    </xdr:to>
    <xdr:sp macro="" textlink="">
      <xdr:nvSpPr>
        <xdr:cNvPr id="220" name="楕円 219"/>
        <xdr:cNvSpPr/>
      </xdr:nvSpPr>
      <xdr:spPr>
        <a:xfrm>
          <a:off x="2286000" y="14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56993</xdr:rowOff>
    </xdr:from>
    <xdr:ext cx="762000" cy="259045"/>
    <xdr:sp macro="" textlink="">
      <xdr:nvSpPr>
        <xdr:cNvPr id="221" name="テキスト ボックス 220"/>
        <xdr:cNvSpPr txBox="1"/>
      </xdr:nvSpPr>
      <xdr:spPr>
        <a:xfrm>
          <a:off x="1955800" y="13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28739</xdr:rowOff>
    </xdr:from>
    <xdr:to>
      <xdr:col>7</xdr:col>
      <xdr:colOff>31750</xdr:colOff>
      <xdr:row>81</xdr:row>
      <xdr:rowOff>130339</xdr:rowOff>
    </xdr:to>
    <xdr:sp macro="" textlink="">
      <xdr:nvSpPr>
        <xdr:cNvPr id="222" name="楕円 221"/>
        <xdr:cNvSpPr/>
      </xdr:nvSpPr>
      <xdr:spPr>
        <a:xfrm>
          <a:off x="1397000" y="139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140516</xdr:rowOff>
    </xdr:from>
    <xdr:ext cx="762000" cy="259045"/>
    <xdr:sp macro="" textlink="">
      <xdr:nvSpPr>
        <xdr:cNvPr id="223" name="テキスト ボックス 222"/>
        <xdr:cNvSpPr txBox="1"/>
      </xdr:nvSpPr>
      <xdr:spPr>
        <a:xfrm>
          <a:off x="1066800" y="1368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６次総合計画により時間外勤務の縮減やテレワークの導入など働き方改革の推進を行い，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4" name="直線コネクタ 253"/>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9" name="直線コネクタ 258"/>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1" name="フローチャート: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69850</xdr:rowOff>
    </xdr:to>
    <xdr:cxnSp macro="">
      <xdr:nvCxnSpPr>
        <xdr:cNvPr id="262" name="直線コネクタ 261"/>
        <xdr:cNvCxnSpPr/>
      </xdr:nvCxnSpPr>
      <xdr:spPr>
        <a:xfrm flipV="1">
          <a:off x="15290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3" name="フローチャート: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69850</xdr:rowOff>
    </xdr:to>
    <xdr:cxnSp macro="">
      <xdr:nvCxnSpPr>
        <xdr:cNvPr id="265" name="直線コネクタ 264"/>
        <xdr:cNvCxnSpPr/>
      </xdr:nvCxnSpPr>
      <xdr:spPr>
        <a:xfrm>
          <a:off x="14401800" y="1515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6" name="フローチャート: 判断 265"/>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7" name="テキスト ボックス 266"/>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8" name="直線コネクタ 267"/>
        <xdr:cNvCxnSpPr/>
      </xdr:nvCxnSpPr>
      <xdr:spPr>
        <a:xfrm>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69" name="フローチャート: 判断 268"/>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70" name="テキスト ボックス 269"/>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71" name="フローチャート: 判断 270"/>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2" name="テキスト ボックス 271"/>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9"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0" name="楕円 279"/>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1" name="テキスト ボックス 280"/>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4" name="楕円 283"/>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5" name="テキスト ボックス 284"/>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住民ニーズへの対応や，地方分権の進展に伴い事務量は増加しているが，職員数は前年度と比較して１名減の１５７人で、類似団体と比較しても少ない職員数で行政運営を行っている。今後は，八千代町定員適正化計画の見直しを行うとともに，計画的な職員採用を実施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117094</xdr:rowOff>
    </xdr:from>
    <xdr:to>
      <xdr:col>81</xdr:col>
      <xdr:colOff>44450</xdr:colOff>
      <xdr:row>67</xdr:row>
      <xdr:rowOff>51054</xdr:rowOff>
    </xdr:to>
    <xdr:cxnSp macro="">
      <xdr:nvCxnSpPr>
        <xdr:cNvPr id="315" name="直線コネクタ 314"/>
        <xdr:cNvCxnSpPr/>
      </xdr:nvCxnSpPr>
      <xdr:spPr>
        <a:xfrm flipV="1">
          <a:off x="17018000" y="1040409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23131</xdr:rowOff>
    </xdr:from>
    <xdr:ext cx="762000" cy="259045"/>
    <xdr:sp macro="" textlink="">
      <xdr:nvSpPr>
        <xdr:cNvPr id="316" name="定員管理の状況最小値テキスト"/>
        <xdr:cNvSpPr txBox="1"/>
      </xdr:nvSpPr>
      <xdr:spPr>
        <a:xfrm>
          <a:off x="17106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51054</xdr:rowOff>
    </xdr:from>
    <xdr:to>
      <xdr:col>81</xdr:col>
      <xdr:colOff>133350</xdr:colOff>
      <xdr:row>67</xdr:row>
      <xdr:rowOff>51054</xdr:rowOff>
    </xdr:to>
    <xdr:cxnSp macro="">
      <xdr:nvCxnSpPr>
        <xdr:cNvPr id="317" name="直線コネクタ 316"/>
        <xdr:cNvCxnSpPr/>
      </xdr:nvCxnSpPr>
      <xdr:spPr>
        <a:xfrm>
          <a:off x="16929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32021</xdr:rowOff>
    </xdr:from>
    <xdr:ext cx="762000" cy="259045"/>
    <xdr:sp macro="" textlink="">
      <xdr:nvSpPr>
        <xdr:cNvPr id="318" name="定員管理の状況最大値テキスト"/>
        <xdr:cNvSpPr txBox="1"/>
      </xdr:nvSpPr>
      <xdr:spPr>
        <a:xfrm>
          <a:off x="17106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117094</xdr:rowOff>
    </xdr:from>
    <xdr:to>
      <xdr:col>81</xdr:col>
      <xdr:colOff>133350</xdr:colOff>
      <xdr:row>60</xdr:row>
      <xdr:rowOff>117094</xdr:rowOff>
    </xdr:to>
    <xdr:cxnSp macro="">
      <xdr:nvCxnSpPr>
        <xdr:cNvPr id="319" name="直線コネクタ 318"/>
        <xdr:cNvCxnSpPr/>
      </xdr:nvCxnSpPr>
      <xdr:spPr>
        <a:xfrm>
          <a:off x="16929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117094</xdr:rowOff>
    </xdr:to>
    <xdr:cxnSp macro="">
      <xdr:nvCxnSpPr>
        <xdr:cNvPr id="320" name="直線コネクタ 319"/>
        <xdr:cNvCxnSpPr/>
      </xdr:nvCxnSpPr>
      <xdr:spPr>
        <a:xfrm>
          <a:off x="16179800" y="1036548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49928</xdr:rowOff>
    </xdr:from>
    <xdr:ext cx="762000" cy="259045"/>
    <xdr:sp macro="" textlink="">
      <xdr:nvSpPr>
        <xdr:cNvPr id="321" name="定員管理の状況平均値テキスト"/>
        <xdr:cNvSpPr txBox="1"/>
      </xdr:nvSpPr>
      <xdr:spPr>
        <a:xfrm>
          <a:off x="17106900" y="11022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77851</xdr:rowOff>
    </xdr:from>
    <xdr:to>
      <xdr:col>81</xdr:col>
      <xdr:colOff>95250</xdr:colOff>
      <xdr:row>65</xdr:row>
      <xdr:rowOff>8001</xdr:rowOff>
    </xdr:to>
    <xdr:sp macro="" textlink="">
      <xdr:nvSpPr>
        <xdr:cNvPr id="322" name="フローチャート: 判断 321"/>
        <xdr:cNvSpPr/>
      </xdr:nvSpPr>
      <xdr:spPr>
        <a:xfrm>
          <a:off x="16967200" y="1105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64008</xdr:rowOff>
    </xdr:from>
    <xdr:to>
      <xdr:col>77</xdr:col>
      <xdr:colOff>44450</xdr:colOff>
      <xdr:row>60</xdr:row>
      <xdr:rowOff>78486</xdr:rowOff>
    </xdr:to>
    <xdr:cxnSp macro="">
      <xdr:nvCxnSpPr>
        <xdr:cNvPr id="323" name="直線コネクタ 322"/>
        <xdr:cNvCxnSpPr/>
      </xdr:nvCxnSpPr>
      <xdr:spPr>
        <a:xfrm>
          <a:off x="15290800" y="103510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39243</xdr:rowOff>
    </xdr:from>
    <xdr:to>
      <xdr:col>77</xdr:col>
      <xdr:colOff>95250</xdr:colOff>
      <xdr:row>64</xdr:row>
      <xdr:rowOff>140843</xdr:rowOff>
    </xdr:to>
    <xdr:sp macro="" textlink="">
      <xdr:nvSpPr>
        <xdr:cNvPr id="324" name="フローチャート: 判断 323"/>
        <xdr:cNvSpPr/>
      </xdr:nvSpPr>
      <xdr:spPr>
        <a:xfrm>
          <a:off x="161290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25" name="テキスト ボックス 324"/>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47117</xdr:rowOff>
    </xdr:from>
    <xdr:to>
      <xdr:col>72</xdr:col>
      <xdr:colOff>203200</xdr:colOff>
      <xdr:row>60</xdr:row>
      <xdr:rowOff>64008</xdr:rowOff>
    </xdr:to>
    <xdr:cxnSp macro="">
      <xdr:nvCxnSpPr>
        <xdr:cNvPr id="326" name="直線コネクタ 325"/>
        <xdr:cNvCxnSpPr/>
      </xdr:nvCxnSpPr>
      <xdr:spPr>
        <a:xfrm>
          <a:off x="14401800" y="1033411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152527</xdr:rowOff>
    </xdr:from>
    <xdr:to>
      <xdr:col>73</xdr:col>
      <xdr:colOff>44450</xdr:colOff>
      <xdr:row>66</xdr:row>
      <xdr:rowOff>82677</xdr:rowOff>
    </xdr:to>
    <xdr:sp macro="" textlink="">
      <xdr:nvSpPr>
        <xdr:cNvPr id="327" name="フローチャート: 判断 326"/>
        <xdr:cNvSpPr/>
      </xdr:nvSpPr>
      <xdr:spPr>
        <a:xfrm>
          <a:off x="15240000" y="1129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67454</xdr:rowOff>
    </xdr:from>
    <xdr:ext cx="762000" cy="259045"/>
    <xdr:sp macro="" textlink="">
      <xdr:nvSpPr>
        <xdr:cNvPr id="328" name="テキスト ボックス 327"/>
        <xdr:cNvSpPr txBox="1"/>
      </xdr:nvSpPr>
      <xdr:spPr>
        <a:xfrm>
          <a:off x="14909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60</xdr:row>
      <xdr:rowOff>47117</xdr:rowOff>
    </xdr:to>
    <xdr:cxnSp macro="">
      <xdr:nvCxnSpPr>
        <xdr:cNvPr id="329" name="直線コネクタ 328"/>
        <xdr:cNvCxnSpPr/>
      </xdr:nvCxnSpPr>
      <xdr:spPr>
        <a:xfrm>
          <a:off x="13512800" y="1025931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125984</xdr:rowOff>
    </xdr:from>
    <xdr:to>
      <xdr:col>68</xdr:col>
      <xdr:colOff>203200</xdr:colOff>
      <xdr:row>66</xdr:row>
      <xdr:rowOff>56134</xdr:rowOff>
    </xdr:to>
    <xdr:sp macro="" textlink="">
      <xdr:nvSpPr>
        <xdr:cNvPr id="330" name="フローチャート: 判断 329"/>
        <xdr:cNvSpPr/>
      </xdr:nvSpPr>
      <xdr:spPr>
        <a:xfrm>
          <a:off x="14351000" y="112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40911</xdr:rowOff>
    </xdr:from>
    <xdr:ext cx="762000" cy="259045"/>
    <xdr:sp macro="" textlink="">
      <xdr:nvSpPr>
        <xdr:cNvPr id="331" name="テキスト ボックス 330"/>
        <xdr:cNvSpPr txBox="1"/>
      </xdr:nvSpPr>
      <xdr:spPr>
        <a:xfrm>
          <a:off x="14020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133223</xdr:rowOff>
    </xdr:from>
    <xdr:to>
      <xdr:col>64</xdr:col>
      <xdr:colOff>152400</xdr:colOff>
      <xdr:row>66</xdr:row>
      <xdr:rowOff>63373</xdr:rowOff>
    </xdr:to>
    <xdr:sp macro="" textlink="">
      <xdr:nvSpPr>
        <xdr:cNvPr id="332" name="フローチャート: 判断 331"/>
        <xdr:cNvSpPr/>
      </xdr:nvSpPr>
      <xdr:spPr>
        <a:xfrm>
          <a:off x="13462000" y="1127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48150</xdr:rowOff>
    </xdr:from>
    <xdr:ext cx="762000" cy="259045"/>
    <xdr:sp macro="" textlink="">
      <xdr:nvSpPr>
        <xdr:cNvPr id="333" name="テキスト ボックス 332"/>
        <xdr:cNvSpPr txBox="1"/>
      </xdr:nvSpPr>
      <xdr:spPr>
        <a:xfrm>
          <a:off x="13131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66294</xdr:rowOff>
    </xdr:from>
    <xdr:to>
      <xdr:col>81</xdr:col>
      <xdr:colOff>95250</xdr:colOff>
      <xdr:row>60</xdr:row>
      <xdr:rowOff>167894</xdr:rowOff>
    </xdr:to>
    <xdr:sp macro="" textlink="">
      <xdr:nvSpPr>
        <xdr:cNvPr id="339" name="楕円 338"/>
        <xdr:cNvSpPr/>
      </xdr:nvSpPr>
      <xdr:spPr>
        <a:xfrm>
          <a:off x="16967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159021</xdr:rowOff>
    </xdr:from>
    <xdr:ext cx="762000" cy="259045"/>
    <xdr:sp macro="" textlink="">
      <xdr:nvSpPr>
        <xdr:cNvPr id="340" name="定員管理の状況該当値テキスト"/>
        <xdr:cNvSpPr txBox="1"/>
      </xdr:nvSpPr>
      <xdr:spPr>
        <a:xfrm>
          <a:off x="17106900" y="102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27686</xdr:rowOff>
    </xdr:from>
    <xdr:to>
      <xdr:col>77</xdr:col>
      <xdr:colOff>95250</xdr:colOff>
      <xdr:row>60</xdr:row>
      <xdr:rowOff>129286</xdr:rowOff>
    </xdr:to>
    <xdr:sp macro="" textlink="">
      <xdr:nvSpPr>
        <xdr:cNvPr id="341" name="楕円 340"/>
        <xdr:cNvSpPr/>
      </xdr:nvSpPr>
      <xdr:spPr>
        <a:xfrm>
          <a:off x="16129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139463</xdr:rowOff>
    </xdr:from>
    <xdr:ext cx="736600" cy="259045"/>
    <xdr:sp macro="" textlink="">
      <xdr:nvSpPr>
        <xdr:cNvPr id="342" name="テキスト ボックス 341"/>
        <xdr:cNvSpPr txBox="1"/>
      </xdr:nvSpPr>
      <xdr:spPr>
        <a:xfrm>
          <a:off x="15798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13208</xdr:rowOff>
    </xdr:from>
    <xdr:to>
      <xdr:col>73</xdr:col>
      <xdr:colOff>44450</xdr:colOff>
      <xdr:row>60</xdr:row>
      <xdr:rowOff>114808</xdr:rowOff>
    </xdr:to>
    <xdr:sp macro="" textlink="">
      <xdr:nvSpPr>
        <xdr:cNvPr id="343" name="楕円 342"/>
        <xdr:cNvSpPr/>
      </xdr:nvSpPr>
      <xdr:spPr>
        <a:xfrm>
          <a:off x="15240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124985</xdr:rowOff>
    </xdr:from>
    <xdr:ext cx="762000" cy="259045"/>
    <xdr:sp macro="" textlink="">
      <xdr:nvSpPr>
        <xdr:cNvPr id="344" name="テキスト ボックス 343"/>
        <xdr:cNvSpPr txBox="1"/>
      </xdr:nvSpPr>
      <xdr:spPr>
        <a:xfrm>
          <a:off x="14909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167767</xdr:rowOff>
    </xdr:from>
    <xdr:to>
      <xdr:col>68</xdr:col>
      <xdr:colOff>203200</xdr:colOff>
      <xdr:row>60</xdr:row>
      <xdr:rowOff>97917</xdr:rowOff>
    </xdr:to>
    <xdr:sp macro="" textlink="">
      <xdr:nvSpPr>
        <xdr:cNvPr id="345" name="楕円 344"/>
        <xdr:cNvSpPr/>
      </xdr:nvSpPr>
      <xdr:spPr>
        <a:xfrm>
          <a:off x="14351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108094</xdr:rowOff>
    </xdr:from>
    <xdr:ext cx="762000" cy="259045"/>
    <xdr:sp macro="" textlink="">
      <xdr:nvSpPr>
        <xdr:cNvPr id="346" name="テキスト ボックス 345"/>
        <xdr:cNvSpPr txBox="1"/>
      </xdr:nvSpPr>
      <xdr:spPr>
        <a:xfrm>
          <a:off x="14020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92964</xdr:rowOff>
    </xdr:from>
    <xdr:to>
      <xdr:col>64</xdr:col>
      <xdr:colOff>152400</xdr:colOff>
      <xdr:row>60</xdr:row>
      <xdr:rowOff>23114</xdr:rowOff>
    </xdr:to>
    <xdr:sp macro="" textlink="">
      <xdr:nvSpPr>
        <xdr:cNvPr id="347" name="楕円 346"/>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33291</xdr:rowOff>
    </xdr:from>
    <xdr:ext cx="762000" cy="259045"/>
    <xdr:sp macro="" textlink="">
      <xdr:nvSpPr>
        <xdr:cNvPr id="348" name="テキスト ボックス 347"/>
        <xdr:cNvSpPr txBox="1"/>
      </xdr:nvSpPr>
      <xdr:spPr>
        <a:xfrm>
          <a:off x="13131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臨時財政対策債の元金償還開始等により，元利償還金の額が８百万円増加したものの，普通交付税交付金等の増加により，実質公債比率は前年度から０．２ポイント減の６．８％となった。類似団体平均は下回っているが，今後も八千代町第６次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43</xdr:row>
      <xdr:rowOff>155575</xdr:rowOff>
    </xdr:to>
    <xdr:cxnSp macro="">
      <xdr:nvCxnSpPr>
        <xdr:cNvPr id="378" name="直線コネクタ 377"/>
        <xdr:cNvCxnSpPr/>
      </xdr:nvCxnSpPr>
      <xdr:spPr>
        <a:xfrm flipV="1">
          <a:off x="17018000" y="6341533"/>
          <a:ext cx="0" cy="1186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80" name="直線コネクタ 37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83" name="直線コネクタ 382"/>
        <xdr:cNvCxnSpPr/>
      </xdr:nvCxnSpPr>
      <xdr:spPr>
        <a:xfrm flipV="1">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88494</xdr:rowOff>
    </xdr:from>
    <xdr:ext cx="762000" cy="259045"/>
    <xdr:sp macro="" textlink="">
      <xdr:nvSpPr>
        <xdr:cNvPr id="38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5" name="フローチャート: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38100</xdr:rowOff>
    </xdr:to>
    <xdr:cxnSp macro="">
      <xdr:nvCxnSpPr>
        <xdr:cNvPr id="386" name="直線コネクタ 385"/>
        <xdr:cNvCxnSpPr/>
      </xdr:nvCxnSpPr>
      <xdr:spPr>
        <a:xfrm>
          <a:off x="15290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87" name="フローチャート: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38100</xdr:rowOff>
    </xdr:to>
    <xdr:cxnSp macro="">
      <xdr:nvCxnSpPr>
        <xdr:cNvPr id="389" name="直線コネクタ 388"/>
        <xdr:cNvCxnSpPr/>
      </xdr:nvCxnSpPr>
      <xdr:spPr>
        <a:xfrm>
          <a:off x="14401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0" name="フローチャート: 判断 389"/>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1" name="テキスト ボックス 390"/>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58208</xdr:rowOff>
    </xdr:to>
    <xdr:cxnSp macro="">
      <xdr:nvCxnSpPr>
        <xdr:cNvPr id="392" name="直線コネクタ 391"/>
        <xdr:cNvCxnSpPr/>
      </xdr:nvCxnSpPr>
      <xdr:spPr>
        <a:xfrm flipV="1">
          <a:off x="13512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93" name="フローチャート: 判断 392"/>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94" name="テキスト ボックス 393"/>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106892</xdr:rowOff>
    </xdr:from>
    <xdr:to>
      <xdr:col>64</xdr:col>
      <xdr:colOff>152400</xdr:colOff>
      <xdr:row>40</xdr:row>
      <xdr:rowOff>37042</xdr:rowOff>
    </xdr:to>
    <xdr:sp macro="" textlink="">
      <xdr:nvSpPr>
        <xdr:cNvPr id="395" name="フローチャート: 判断 394"/>
        <xdr:cNvSpPr/>
      </xdr:nvSpPr>
      <xdr:spPr>
        <a:xfrm>
          <a:off x="13462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21819</xdr:rowOff>
    </xdr:from>
    <xdr:ext cx="762000" cy="259045"/>
    <xdr:sp macro="" textlink="">
      <xdr:nvSpPr>
        <xdr:cNvPr id="396" name="テキスト ボックス 395"/>
        <xdr:cNvSpPr txBox="1"/>
      </xdr:nvSpPr>
      <xdr:spPr>
        <a:xfrm>
          <a:off x="13131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2" name="楕円 401"/>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3"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4" name="楕円 40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5" name="テキスト ボックス 40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6" name="楕円 405"/>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7" name="テキスト ボックス 406"/>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8" name="楕円 407"/>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9" name="テキスト ボックス 408"/>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0" name="楕円 409"/>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1" name="テキスト ボックス 410"/>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平成２９年度臨時財政対策債の元金償還開始等により，地方債の現在高が７９百万円減少した一方で，充当可能財源である充当可能基金が９９３百万円増加し，将来負担比率は２３．０ポイント減の３８．２％となった。しかしながら，依然として類似団体平均に比べ大幅に上回っており，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18</xdr:row>
      <xdr:rowOff>52705</xdr:rowOff>
    </xdr:to>
    <xdr:cxnSp macro="">
      <xdr:nvCxnSpPr>
        <xdr:cNvPr id="440" name="直線コネクタ 439"/>
        <xdr:cNvCxnSpPr/>
      </xdr:nvCxnSpPr>
      <xdr:spPr>
        <a:xfrm flipV="1">
          <a:off x="17018000" y="2370667"/>
          <a:ext cx="0" cy="768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24782</xdr:rowOff>
    </xdr:from>
    <xdr:ext cx="762000" cy="259045"/>
    <xdr:sp macro="" textlink="">
      <xdr:nvSpPr>
        <xdr:cNvPr id="441" name="将来負担の状況最小値テキスト"/>
        <xdr:cNvSpPr txBox="1"/>
      </xdr:nvSpPr>
      <xdr:spPr>
        <a:xfrm>
          <a:off x="17106900" y="31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52705</xdr:rowOff>
    </xdr:from>
    <xdr:to>
      <xdr:col>81</xdr:col>
      <xdr:colOff>133350</xdr:colOff>
      <xdr:row>18</xdr:row>
      <xdr:rowOff>52705</xdr:rowOff>
    </xdr:to>
    <xdr:cxnSp macro="">
      <xdr:nvCxnSpPr>
        <xdr:cNvPr id="442" name="直線コネクタ 441"/>
        <xdr:cNvCxnSpPr/>
      </xdr:nvCxnSpPr>
      <xdr:spPr>
        <a:xfrm>
          <a:off x="16929100" y="313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52705</xdr:rowOff>
    </xdr:from>
    <xdr:to>
      <xdr:col>81</xdr:col>
      <xdr:colOff>44450</xdr:colOff>
      <xdr:row>21</xdr:row>
      <xdr:rowOff>847</xdr:rowOff>
    </xdr:to>
    <xdr:cxnSp macro="">
      <xdr:nvCxnSpPr>
        <xdr:cNvPr id="445" name="直線コネクタ 444"/>
        <xdr:cNvCxnSpPr/>
      </xdr:nvCxnSpPr>
      <xdr:spPr>
        <a:xfrm flipV="1">
          <a:off x="16179800" y="3138805"/>
          <a:ext cx="8382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131144</xdr:rowOff>
    </xdr:from>
    <xdr:ext cx="762000" cy="259045"/>
    <xdr:sp macro="" textlink="">
      <xdr:nvSpPr>
        <xdr:cNvPr id="446" name="将来負担の状況平均値テキスト"/>
        <xdr:cNvSpPr txBox="1"/>
      </xdr:nvSpPr>
      <xdr:spPr>
        <a:xfrm>
          <a:off x="17106900" y="2359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114617</xdr:rowOff>
    </xdr:from>
    <xdr:to>
      <xdr:col>81</xdr:col>
      <xdr:colOff>95250</xdr:colOff>
      <xdr:row>15</xdr:row>
      <xdr:rowOff>44767</xdr:rowOff>
    </xdr:to>
    <xdr:sp macro="" textlink="">
      <xdr:nvSpPr>
        <xdr:cNvPr id="447" name="フローチャート: 判断 446"/>
        <xdr:cNvSpPr/>
      </xdr:nvSpPr>
      <xdr:spPr>
        <a:xfrm>
          <a:off x="16967200" y="251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847</xdr:rowOff>
    </xdr:from>
    <xdr:to>
      <xdr:col>77</xdr:col>
      <xdr:colOff>44450</xdr:colOff>
      <xdr:row>22</xdr:row>
      <xdr:rowOff>4339</xdr:rowOff>
    </xdr:to>
    <xdr:cxnSp macro="">
      <xdr:nvCxnSpPr>
        <xdr:cNvPr id="448" name="直線コネクタ 447"/>
        <xdr:cNvCxnSpPr/>
      </xdr:nvCxnSpPr>
      <xdr:spPr>
        <a:xfrm flipV="1">
          <a:off x="15290800" y="3601297"/>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81386</xdr:rowOff>
    </xdr:from>
    <xdr:to>
      <xdr:col>77</xdr:col>
      <xdr:colOff>95250</xdr:colOff>
      <xdr:row>17</xdr:row>
      <xdr:rowOff>11536</xdr:rowOff>
    </xdr:to>
    <xdr:sp macro="" textlink="">
      <xdr:nvSpPr>
        <xdr:cNvPr id="449" name="フローチャート: 判断 448"/>
        <xdr:cNvSpPr/>
      </xdr:nvSpPr>
      <xdr:spPr>
        <a:xfrm>
          <a:off x="16129000" y="282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21713</xdr:rowOff>
    </xdr:from>
    <xdr:ext cx="736600" cy="259045"/>
    <xdr:sp macro="" textlink="">
      <xdr:nvSpPr>
        <xdr:cNvPr id="450" name="テキスト ボックス 449"/>
        <xdr:cNvSpPr txBox="1"/>
      </xdr:nvSpPr>
      <xdr:spPr>
        <a:xfrm>
          <a:off x="15798800" y="259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37042</xdr:rowOff>
    </xdr:from>
    <xdr:to>
      <xdr:col>72</xdr:col>
      <xdr:colOff>203200</xdr:colOff>
      <xdr:row>22</xdr:row>
      <xdr:rowOff>4339</xdr:rowOff>
    </xdr:to>
    <xdr:cxnSp macro="">
      <xdr:nvCxnSpPr>
        <xdr:cNvPr id="451" name="直線コネクタ 450"/>
        <xdr:cNvCxnSpPr/>
      </xdr:nvCxnSpPr>
      <xdr:spPr>
        <a:xfrm>
          <a:off x="14401800" y="36374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43180</xdr:rowOff>
    </xdr:from>
    <xdr:to>
      <xdr:col>73</xdr:col>
      <xdr:colOff>44450</xdr:colOff>
      <xdr:row>16</xdr:row>
      <xdr:rowOff>144780</xdr:rowOff>
    </xdr:to>
    <xdr:sp macro="" textlink="">
      <xdr:nvSpPr>
        <xdr:cNvPr id="452" name="フローチャート: 判断 451"/>
        <xdr:cNvSpPr/>
      </xdr:nvSpPr>
      <xdr:spPr>
        <a:xfrm>
          <a:off x="15240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154957</xdr:rowOff>
    </xdr:from>
    <xdr:ext cx="762000" cy="259045"/>
    <xdr:sp macro="" textlink="">
      <xdr:nvSpPr>
        <xdr:cNvPr id="453" name="テキスト ボックス 452"/>
        <xdr:cNvSpPr txBox="1"/>
      </xdr:nvSpPr>
      <xdr:spPr>
        <a:xfrm>
          <a:off x="14909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37042</xdr:rowOff>
    </xdr:from>
    <xdr:to>
      <xdr:col>68</xdr:col>
      <xdr:colOff>152400</xdr:colOff>
      <xdr:row>21</xdr:row>
      <xdr:rowOff>109432</xdr:rowOff>
    </xdr:to>
    <xdr:cxnSp macro="">
      <xdr:nvCxnSpPr>
        <xdr:cNvPr id="454" name="直線コネクタ 453"/>
        <xdr:cNvCxnSpPr/>
      </xdr:nvCxnSpPr>
      <xdr:spPr>
        <a:xfrm flipV="1">
          <a:off x="13512800" y="36374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2434</xdr:rowOff>
    </xdr:from>
    <xdr:to>
      <xdr:col>68</xdr:col>
      <xdr:colOff>203200</xdr:colOff>
      <xdr:row>17</xdr:row>
      <xdr:rowOff>104034</xdr:rowOff>
    </xdr:to>
    <xdr:sp macro="" textlink="">
      <xdr:nvSpPr>
        <xdr:cNvPr id="455" name="フローチャート: 判断 454"/>
        <xdr:cNvSpPr/>
      </xdr:nvSpPr>
      <xdr:spPr>
        <a:xfrm>
          <a:off x="14351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114211</xdr:rowOff>
    </xdr:from>
    <xdr:ext cx="762000" cy="259045"/>
    <xdr:sp macro="" textlink="">
      <xdr:nvSpPr>
        <xdr:cNvPr id="456" name="テキスト ボックス 455"/>
        <xdr:cNvSpPr txBox="1"/>
      </xdr:nvSpPr>
      <xdr:spPr>
        <a:xfrm>
          <a:off x="14020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1905</xdr:rowOff>
    </xdr:from>
    <xdr:to>
      <xdr:col>64</xdr:col>
      <xdr:colOff>152400</xdr:colOff>
      <xdr:row>18</xdr:row>
      <xdr:rowOff>103505</xdr:rowOff>
    </xdr:to>
    <xdr:sp macro="" textlink="">
      <xdr:nvSpPr>
        <xdr:cNvPr id="457" name="フローチャート: 判断 456"/>
        <xdr:cNvSpPr/>
      </xdr:nvSpPr>
      <xdr:spPr>
        <a:xfrm>
          <a:off x="13462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113682</xdr:rowOff>
    </xdr:from>
    <xdr:ext cx="762000" cy="259045"/>
    <xdr:sp macro="" textlink="">
      <xdr:nvSpPr>
        <xdr:cNvPr id="458" name="テキスト ボックス 457"/>
        <xdr:cNvSpPr txBox="1"/>
      </xdr:nvSpPr>
      <xdr:spPr>
        <a:xfrm>
          <a:off x="13131800" y="285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1905</xdr:rowOff>
    </xdr:from>
    <xdr:to>
      <xdr:col>81</xdr:col>
      <xdr:colOff>95250</xdr:colOff>
      <xdr:row>18</xdr:row>
      <xdr:rowOff>103505</xdr:rowOff>
    </xdr:to>
    <xdr:sp macro="" textlink="">
      <xdr:nvSpPr>
        <xdr:cNvPr id="464" name="楕円 463"/>
        <xdr:cNvSpPr/>
      </xdr:nvSpPr>
      <xdr:spPr>
        <a:xfrm>
          <a:off x="169672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69232</xdr:rowOff>
    </xdr:from>
    <xdr:ext cx="762000" cy="259045"/>
    <xdr:sp macro="" textlink="">
      <xdr:nvSpPr>
        <xdr:cNvPr id="465" name="将来負担の状況該当値テキスト"/>
        <xdr:cNvSpPr txBox="1"/>
      </xdr:nvSpPr>
      <xdr:spPr>
        <a:xfrm>
          <a:off x="17106900" y="29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121497</xdr:rowOff>
    </xdr:from>
    <xdr:to>
      <xdr:col>77</xdr:col>
      <xdr:colOff>95250</xdr:colOff>
      <xdr:row>21</xdr:row>
      <xdr:rowOff>51647</xdr:rowOff>
    </xdr:to>
    <xdr:sp macro="" textlink="">
      <xdr:nvSpPr>
        <xdr:cNvPr id="466" name="楕円 465"/>
        <xdr:cNvSpPr/>
      </xdr:nvSpPr>
      <xdr:spPr>
        <a:xfrm>
          <a:off x="16129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36424</xdr:rowOff>
    </xdr:from>
    <xdr:ext cx="736600" cy="259045"/>
    <xdr:sp macro="" textlink="">
      <xdr:nvSpPr>
        <xdr:cNvPr id="467" name="テキスト ボックス 466"/>
        <xdr:cNvSpPr txBox="1"/>
      </xdr:nvSpPr>
      <xdr:spPr>
        <a:xfrm>
          <a:off x="15798800" y="363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124989</xdr:rowOff>
    </xdr:from>
    <xdr:to>
      <xdr:col>73</xdr:col>
      <xdr:colOff>44450</xdr:colOff>
      <xdr:row>22</xdr:row>
      <xdr:rowOff>55139</xdr:rowOff>
    </xdr:to>
    <xdr:sp macro="" textlink="">
      <xdr:nvSpPr>
        <xdr:cNvPr id="468" name="楕円 467"/>
        <xdr:cNvSpPr/>
      </xdr:nvSpPr>
      <xdr:spPr>
        <a:xfrm>
          <a:off x="15240000" y="37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39916</xdr:rowOff>
    </xdr:from>
    <xdr:ext cx="762000" cy="259045"/>
    <xdr:sp macro="" textlink="">
      <xdr:nvSpPr>
        <xdr:cNvPr id="469" name="テキスト ボックス 468"/>
        <xdr:cNvSpPr txBox="1"/>
      </xdr:nvSpPr>
      <xdr:spPr>
        <a:xfrm>
          <a:off x="14909800" y="38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157692</xdr:rowOff>
    </xdr:from>
    <xdr:to>
      <xdr:col>68</xdr:col>
      <xdr:colOff>203200</xdr:colOff>
      <xdr:row>21</xdr:row>
      <xdr:rowOff>87842</xdr:rowOff>
    </xdr:to>
    <xdr:sp macro="" textlink="">
      <xdr:nvSpPr>
        <xdr:cNvPr id="470" name="楕円 469"/>
        <xdr:cNvSpPr/>
      </xdr:nvSpPr>
      <xdr:spPr>
        <a:xfrm>
          <a:off x="14351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72619</xdr:rowOff>
    </xdr:from>
    <xdr:ext cx="762000" cy="259045"/>
    <xdr:sp macro="" textlink="">
      <xdr:nvSpPr>
        <xdr:cNvPr id="471" name="テキスト ボックス 470"/>
        <xdr:cNvSpPr txBox="1"/>
      </xdr:nvSpPr>
      <xdr:spPr>
        <a:xfrm>
          <a:off x="14020800" y="367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58632</xdr:rowOff>
    </xdr:from>
    <xdr:to>
      <xdr:col>64</xdr:col>
      <xdr:colOff>152400</xdr:colOff>
      <xdr:row>21</xdr:row>
      <xdr:rowOff>160232</xdr:rowOff>
    </xdr:to>
    <xdr:sp macro="" textlink="">
      <xdr:nvSpPr>
        <xdr:cNvPr id="472" name="楕円 471"/>
        <xdr:cNvSpPr/>
      </xdr:nvSpPr>
      <xdr:spPr>
        <a:xfrm>
          <a:off x="13462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145009</xdr:rowOff>
    </xdr:from>
    <xdr:ext cx="762000" cy="259045"/>
    <xdr:sp macro="" textlink="">
      <xdr:nvSpPr>
        <xdr:cNvPr id="473" name="テキスト ボックス 472"/>
        <xdr:cNvSpPr txBox="1"/>
      </xdr:nvSpPr>
      <xdr:spPr>
        <a:xfrm>
          <a:off x="13131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経費充当一般財源等の額は増加したが，経常一般財源等も増加したため，経常収支比率は１．６ポイント減の２３．１％となった。しかしながら，なお類似団体平均を上回っている。今後は，八千代町定員適正化計画の見直しを行うとともに，計画的な職員採用を実施しながら適切な定員管理に努める。また，時間外勤務の縮減やテレワークの導入など働き方改革の推進を行い，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3" name="直線コネクタ 62"/>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159657</xdr:rowOff>
    </xdr:to>
    <xdr:cxnSp macro="">
      <xdr:nvCxnSpPr>
        <xdr:cNvPr id="68" name="直線コネクタ 67"/>
        <xdr:cNvCxnSpPr/>
      </xdr:nvCxnSpPr>
      <xdr:spPr>
        <a:xfrm flipV="1">
          <a:off x="3987800" y="67564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76399</xdr:rowOff>
    </xdr:from>
    <xdr:ext cx="762000" cy="259045"/>
    <xdr:sp macro="" textlink="">
      <xdr:nvSpPr>
        <xdr:cNvPr id="69" name="人件費平均値テキスト"/>
        <xdr:cNvSpPr txBox="1"/>
      </xdr:nvSpPr>
      <xdr:spPr>
        <a:xfrm>
          <a:off x="4914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70" name="フローチャート: 判断 69"/>
        <xdr:cNvSpPr/>
      </xdr:nvSpPr>
      <xdr:spPr>
        <a:xfrm>
          <a:off x="4775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42</xdr:row>
      <xdr:rowOff>12700</xdr:rowOff>
    </xdr:to>
    <xdr:cxnSp macro="">
      <xdr:nvCxnSpPr>
        <xdr:cNvPr id="71" name="直線コネクタ 70"/>
        <xdr:cNvCxnSpPr/>
      </xdr:nvCxnSpPr>
      <xdr:spPr>
        <a:xfrm flipV="1">
          <a:off x="3098800" y="7017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40</xdr:row>
      <xdr:rowOff>27215</xdr:rowOff>
    </xdr:from>
    <xdr:to>
      <xdr:col>20</xdr:col>
      <xdr:colOff>38100</xdr:colOff>
      <xdr:row>40</xdr:row>
      <xdr:rowOff>128815</xdr:rowOff>
    </xdr:to>
    <xdr:sp macro="" textlink="">
      <xdr:nvSpPr>
        <xdr:cNvPr id="72" name="フローチャート: 判断 71"/>
        <xdr:cNvSpPr/>
      </xdr:nvSpPr>
      <xdr:spPr>
        <a:xfrm>
          <a:off x="3937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138992</xdr:rowOff>
    </xdr:from>
    <xdr:ext cx="736600" cy="259045"/>
    <xdr:sp macro="" textlink="">
      <xdr:nvSpPr>
        <xdr:cNvPr id="73" name="テキスト ボックス 72"/>
        <xdr:cNvSpPr txBox="1"/>
      </xdr:nvSpPr>
      <xdr:spPr>
        <a:xfrm>
          <a:off x="3606800" y="665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94343</xdr:rowOff>
    </xdr:from>
    <xdr:to>
      <xdr:col>15</xdr:col>
      <xdr:colOff>98425</xdr:colOff>
      <xdr:row>42</xdr:row>
      <xdr:rowOff>12700</xdr:rowOff>
    </xdr:to>
    <xdr:cxnSp macro="">
      <xdr:nvCxnSpPr>
        <xdr:cNvPr id="74" name="直線コネクタ 73"/>
        <xdr:cNvCxnSpPr/>
      </xdr:nvCxnSpPr>
      <xdr:spPr>
        <a:xfrm>
          <a:off x="2209800" y="6952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41</xdr:row>
      <xdr:rowOff>35378</xdr:rowOff>
    </xdr:from>
    <xdr:to>
      <xdr:col>15</xdr:col>
      <xdr:colOff>149225</xdr:colOff>
      <xdr:row>41</xdr:row>
      <xdr:rowOff>136978</xdr:rowOff>
    </xdr:to>
    <xdr:sp macro="" textlink="">
      <xdr:nvSpPr>
        <xdr:cNvPr id="75" name="フローチャート: 判断 74"/>
        <xdr:cNvSpPr/>
      </xdr:nvSpPr>
      <xdr:spPr>
        <a:xfrm>
          <a:off x="3048000" y="706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147155</xdr:rowOff>
    </xdr:from>
    <xdr:ext cx="762000" cy="259045"/>
    <xdr:sp macro="" textlink="">
      <xdr:nvSpPr>
        <xdr:cNvPr id="76" name="テキスト ボックス 75"/>
        <xdr:cNvSpPr txBox="1"/>
      </xdr:nvSpPr>
      <xdr:spPr>
        <a:xfrm>
          <a:off x="27178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94343</xdr:rowOff>
    </xdr:to>
    <xdr:cxnSp macro="">
      <xdr:nvCxnSpPr>
        <xdr:cNvPr id="77" name="直線コネクタ 76"/>
        <xdr:cNvCxnSpPr/>
      </xdr:nvCxnSpPr>
      <xdr:spPr>
        <a:xfrm>
          <a:off x="1320800" y="6821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19050</xdr:rowOff>
    </xdr:from>
    <xdr:to>
      <xdr:col>11</xdr:col>
      <xdr:colOff>60325</xdr:colOff>
      <xdr:row>41</xdr:row>
      <xdr:rowOff>120650</xdr:rowOff>
    </xdr:to>
    <xdr:sp macro="" textlink="">
      <xdr:nvSpPr>
        <xdr:cNvPr id="78" name="フローチャート: 判断 77"/>
        <xdr:cNvSpPr/>
      </xdr:nvSpPr>
      <xdr:spPr>
        <a:xfrm>
          <a:off x="2159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79" name="テキスト ボックス 78"/>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80" name="フローチャート: 判断 79"/>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81" name="テキスト ボックス 80"/>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7" name="楕円 86"/>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8"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108857</xdr:rowOff>
    </xdr:from>
    <xdr:to>
      <xdr:col>20</xdr:col>
      <xdr:colOff>38100</xdr:colOff>
      <xdr:row>41</xdr:row>
      <xdr:rowOff>39007</xdr:rowOff>
    </xdr:to>
    <xdr:sp macro="" textlink="">
      <xdr:nvSpPr>
        <xdr:cNvPr id="89" name="楕円 88"/>
        <xdr:cNvSpPr/>
      </xdr:nvSpPr>
      <xdr:spPr>
        <a:xfrm>
          <a:off x="3937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23784</xdr:rowOff>
    </xdr:from>
    <xdr:ext cx="736600" cy="259045"/>
    <xdr:sp macro="" textlink="">
      <xdr:nvSpPr>
        <xdr:cNvPr id="90" name="テキスト ボックス 89"/>
        <xdr:cNvSpPr txBox="1"/>
      </xdr:nvSpPr>
      <xdr:spPr>
        <a:xfrm>
          <a:off x="3606800" y="705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133350</xdr:rowOff>
    </xdr:from>
    <xdr:to>
      <xdr:col>15</xdr:col>
      <xdr:colOff>149225</xdr:colOff>
      <xdr:row>42</xdr:row>
      <xdr:rowOff>63500</xdr:rowOff>
    </xdr:to>
    <xdr:sp macro="" textlink="">
      <xdr:nvSpPr>
        <xdr:cNvPr id="91" name="楕円 90"/>
        <xdr:cNvSpPr/>
      </xdr:nvSpPr>
      <xdr:spPr>
        <a:xfrm>
          <a:off x="3048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48277</xdr:rowOff>
    </xdr:from>
    <xdr:ext cx="762000" cy="259045"/>
    <xdr:sp macro="" textlink="">
      <xdr:nvSpPr>
        <xdr:cNvPr id="92" name="テキスト ボックス 91"/>
        <xdr:cNvSpPr txBox="1"/>
      </xdr:nvSpPr>
      <xdr:spPr>
        <a:xfrm>
          <a:off x="2717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43543</xdr:rowOff>
    </xdr:from>
    <xdr:to>
      <xdr:col>11</xdr:col>
      <xdr:colOff>60325</xdr:colOff>
      <xdr:row>40</xdr:row>
      <xdr:rowOff>145143</xdr:rowOff>
    </xdr:to>
    <xdr:sp macro="" textlink="">
      <xdr:nvSpPr>
        <xdr:cNvPr id="93" name="楕円 92"/>
        <xdr:cNvSpPr/>
      </xdr:nvSpPr>
      <xdr:spPr>
        <a:xfrm>
          <a:off x="2159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155320</xdr:rowOff>
    </xdr:from>
    <xdr:ext cx="762000" cy="259045"/>
    <xdr:sp macro="" textlink="">
      <xdr:nvSpPr>
        <xdr:cNvPr id="94" name="テキスト ボックス 93"/>
        <xdr:cNvSpPr txBox="1"/>
      </xdr:nvSpPr>
      <xdr:spPr>
        <a:xfrm>
          <a:off x="1828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24692</xdr:rowOff>
    </xdr:from>
    <xdr:ext cx="762000" cy="259045"/>
    <xdr:sp macro="" textlink="">
      <xdr:nvSpPr>
        <xdr:cNvPr id="96" name="テキスト ボックス 95"/>
        <xdr:cNvSpPr txBox="1"/>
      </xdr:nvSpPr>
      <xdr:spPr>
        <a:xfrm>
          <a:off x="939800" y="653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２．０ポイント減少し，１１．６％となったものの，類似団体平均を上回っている。前年度と比較すると，電算処理システム委託料や給食賄材料費等の減により，４０百万円減少している。今後も引き続き，委託内容の見直しや長期契約を検討することなどにより委託金額の削減に努める。また，受益者負担の原則にたち各公共施設の使用料の見直しを行うとともに，ホームページ等の広告料拡充も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15</xdr:row>
      <xdr:rowOff>92710</xdr:rowOff>
    </xdr:to>
    <xdr:cxnSp macro="">
      <xdr:nvCxnSpPr>
        <xdr:cNvPr id="122" name="直線コネクタ 121"/>
        <xdr:cNvCxnSpPr/>
      </xdr:nvCxnSpPr>
      <xdr:spPr>
        <a:xfrm flipV="1">
          <a:off x="16510000" y="2161540"/>
          <a:ext cx="0"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64787</xdr:rowOff>
    </xdr:from>
    <xdr:ext cx="762000" cy="259045"/>
    <xdr:sp macro="" textlink="">
      <xdr:nvSpPr>
        <xdr:cNvPr id="123" name="物件費最小値テキスト"/>
        <xdr:cNvSpPr txBox="1"/>
      </xdr:nvSpPr>
      <xdr:spPr>
        <a:xfrm>
          <a:off x="16598900" y="26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92710</xdr:rowOff>
    </xdr:from>
    <xdr:to>
      <xdr:col>82</xdr:col>
      <xdr:colOff>196850</xdr:colOff>
      <xdr:row>15</xdr:row>
      <xdr:rowOff>92710</xdr:rowOff>
    </xdr:to>
    <xdr:cxnSp macro="">
      <xdr:nvCxnSpPr>
        <xdr:cNvPr id="124" name="直線コネクタ 123"/>
        <xdr:cNvCxnSpPr/>
      </xdr:nvCxnSpPr>
      <xdr:spPr>
        <a:xfrm>
          <a:off x="16421100" y="266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5"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6" name="直線コネクタ 125"/>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18</xdr:row>
      <xdr:rowOff>35560</xdr:rowOff>
    </xdr:to>
    <xdr:cxnSp macro="">
      <xdr:nvCxnSpPr>
        <xdr:cNvPr id="127" name="直線コネクタ 126"/>
        <xdr:cNvCxnSpPr/>
      </xdr:nvCxnSpPr>
      <xdr:spPr>
        <a:xfrm flipV="1">
          <a:off x="15671800" y="266446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8" name="物件費平均値テキスト"/>
        <xdr:cNvSpPr txBox="1"/>
      </xdr:nvSpPr>
      <xdr:spPr>
        <a:xfrm>
          <a:off x="16598900" y="220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29" name="フローチャート: 判断 128"/>
        <xdr:cNvSpPr/>
      </xdr:nvSpPr>
      <xdr:spPr>
        <a:xfrm>
          <a:off x="164592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21</xdr:row>
      <xdr:rowOff>115570</xdr:rowOff>
    </xdr:to>
    <xdr:cxnSp macro="">
      <xdr:nvCxnSpPr>
        <xdr:cNvPr id="130" name="直線コネクタ 129"/>
        <xdr:cNvCxnSpPr/>
      </xdr:nvCxnSpPr>
      <xdr:spPr>
        <a:xfrm flipV="1">
          <a:off x="14782800" y="312166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21</xdr:row>
      <xdr:rowOff>115570</xdr:rowOff>
    </xdr:to>
    <xdr:cxnSp macro="">
      <xdr:nvCxnSpPr>
        <xdr:cNvPr id="133" name="直線コネクタ 132"/>
        <xdr:cNvCxnSpPr/>
      </xdr:nvCxnSpPr>
      <xdr:spPr>
        <a:xfrm>
          <a:off x="13893800" y="3487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4" name="フローチャート: 判断 133"/>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5" name="テキスト ボックス 134"/>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20</xdr:row>
      <xdr:rowOff>58420</xdr:rowOff>
    </xdr:to>
    <xdr:cxnSp macro="">
      <xdr:nvCxnSpPr>
        <xdr:cNvPr id="136" name="直線コネクタ 135"/>
        <xdr:cNvCxnSpPr/>
      </xdr:nvCxnSpPr>
      <xdr:spPr>
        <a:xfrm>
          <a:off x="13004800" y="3167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7" name="フローチャート: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9" name="フローチャート: 判断 138"/>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40" name="テキスト ボックス 139"/>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121937</xdr:rowOff>
    </xdr:from>
    <xdr:ext cx="762000" cy="259045"/>
    <xdr:sp macro="" textlink="">
      <xdr:nvSpPr>
        <xdr:cNvPr id="147" name="物件費該当値テキスト"/>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64770</xdr:rowOff>
    </xdr:from>
    <xdr:to>
      <xdr:col>74</xdr:col>
      <xdr:colOff>31750</xdr:colOff>
      <xdr:row>21</xdr:row>
      <xdr:rowOff>166370</xdr:rowOff>
    </xdr:to>
    <xdr:sp macro="" textlink="">
      <xdr:nvSpPr>
        <xdr:cNvPr id="150" name="楕円 149"/>
        <xdr:cNvSpPr/>
      </xdr:nvSpPr>
      <xdr:spPr>
        <a:xfrm>
          <a:off x="14732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151147</xdr:rowOff>
    </xdr:from>
    <xdr:ext cx="762000" cy="259045"/>
    <xdr:sp macro="" textlink="">
      <xdr:nvSpPr>
        <xdr:cNvPr id="151" name="テキスト ボックス 150"/>
        <xdr:cNvSpPr txBox="1"/>
      </xdr:nvSpPr>
      <xdr:spPr>
        <a:xfrm>
          <a:off x="14401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2" name="楕円 151"/>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3" name="テキスト ボックス 152"/>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経費一般財源等の額は，前年度から８７百万円増加し，経常収支比率は前年度に比べて０．７ポイント増の８．２％となり，依然として類似団体平均を上回っている。社会福祉費・障害者自立支援給付費が毎年増加していることや，幼児教育無償化の影響などから，今後も増加していくものと考えられるため，適切な補助制度の活用等により，町財政への負担軽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xdr:rowOff>
    </xdr:to>
    <xdr:cxnSp macro="">
      <xdr:nvCxnSpPr>
        <xdr:cNvPr id="183" name="直線コネクタ 182"/>
        <xdr:cNvCxnSpPr/>
      </xdr:nvCxnSpPr>
      <xdr:spPr>
        <a:xfrm flipV="1">
          <a:off x="4826000" y="90614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156227</xdr:rowOff>
    </xdr:from>
    <xdr:ext cx="762000" cy="259045"/>
    <xdr:sp macro="" textlink="">
      <xdr:nvSpPr>
        <xdr:cNvPr id="184" name="扶助費最小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xdr:rowOff>
    </xdr:from>
    <xdr:to>
      <xdr:col>24</xdr:col>
      <xdr:colOff>114300</xdr:colOff>
      <xdr:row>60</xdr:row>
      <xdr:rowOff>12700</xdr:rowOff>
    </xdr:to>
    <xdr:cxnSp macro="">
      <xdr:nvCxnSpPr>
        <xdr:cNvPr id="185" name="直線コネクタ 184"/>
        <xdr:cNvCxnSpPr/>
      </xdr:nvCxnSpPr>
      <xdr:spPr>
        <a:xfrm>
          <a:off x="4737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146050</xdr:rowOff>
    </xdr:to>
    <xdr:cxnSp macro="">
      <xdr:nvCxnSpPr>
        <xdr:cNvPr id="188" name="直線コネクタ 187"/>
        <xdr:cNvCxnSpPr/>
      </xdr:nvCxnSpPr>
      <xdr:spPr>
        <a:xfrm>
          <a:off x="3987800" y="10128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73677</xdr:rowOff>
    </xdr:from>
    <xdr:ext cx="762000" cy="259045"/>
    <xdr:sp macro="" textlink="">
      <xdr:nvSpPr>
        <xdr:cNvPr id="189"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190" name="フローチャート: 判断 189"/>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61</xdr:row>
      <xdr:rowOff>107950</xdr:rowOff>
    </xdr:to>
    <xdr:cxnSp macro="">
      <xdr:nvCxnSpPr>
        <xdr:cNvPr id="191" name="直線コネクタ 190"/>
        <xdr:cNvCxnSpPr/>
      </xdr:nvCxnSpPr>
      <xdr:spPr>
        <a:xfrm flipV="1">
          <a:off x="3098800" y="101282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107950</xdr:rowOff>
    </xdr:from>
    <xdr:to>
      <xdr:col>15</xdr:col>
      <xdr:colOff>98425</xdr:colOff>
      <xdr:row>61</xdr:row>
      <xdr:rowOff>146050</xdr:rowOff>
    </xdr:to>
    <xdr:cxnSp macro="">
      <xdr:nvCxnSpPr>
        <xdr:cNvPr id="194" name="直線コネクタ 193"/>
        <xdr:cNvCxnSpPr/>
      </xdr:nvCxnSpPr>
      <xdr:spPr>
        <a:xfrm flipV="1">
          <a:off x="2209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61</xdr:row>
      <xdr:rowOff>146050</xdr:rowOff>
    </xdr:to>
    <xdr:cxnSp macro="">
      <xdr:nvCxnSpPr>
        <xdr:cNvPr id="197" name="直線コネクタ 196"/>
        <xdr:cNvCxnSpPr/>
      </xdr:nvCxnSpPr>
      <xdr:spPr>
        <a:xfrm>
          <a:off x="1320800" y="9671050"/>
          <a:ext cx="8890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95250</xdr:rowOff>
    </xdr:from>
    <xdr:to>
      <xdr:col>11</xdr:col>
      <xdr:colOff>60325</xdr:colOff>
      <xdr:row>62</xdr:row>
      <xdr:rowOff>25400</xdr:rowOff>
    </xdr:to>
    <xdr:sp macro="" textlink="">
      <xdr:nvSpPr>
        <xdr:cNvPr id="213" name="楕円 212"/>
        <xdr:cNvSpPr/>
      </xdr:nvSpPr>
      <xdr:spPr>
        <a:xfrm>
          <a:off x="215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10177</xdr:rowOff>
    </xdr:from>
    <xdr:ext cx="762000" cy="259045"/>
    <xdr:sp macro="" textlink="">
      <xdr:nvSpPr>
        <xdr:cNvPr id="214" name="テキスト ボックス 213"/>
        <xdr:cNvSpPr txBox="1"/>
      </xdr:nvSpPr>
      <xdr:spPr>
        <a:xfrm>
          <a:off x="1828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6" name="テキスト ボックス 215"/>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と比べて０．２ポイント減少したものの，類似団体平均を３．０ポイント上回る１８．６％となっている。要因としては，特別会計等への繰出金における経常経費充当一般財源等の額が増加していることが考えられる。特別会計においては，独立採算の原則に立ち返り，歳出に見合った保険料等の適正化を図ることや，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61</xdr:row>
      <xdr:rowOff>19050</xdr:rowOff>
    </xdr:to>
    <xdr:cxnSp macro="">
      <xdr:nvCxnSpPr>
        <xdr:cNvPr id="244" name="直線コネクタ 243"/>
        <xdr:cNvCxnSpPr/>
      </xdr:nvCxnSpPr>
      <xdr:spPr>
        <a:xfrm flipV="1">
          <a:off x="16510000" y="93091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38100</xdr:rowOff>
    </xdr:to>
    <xdr:cxnSp macro="">
      <xdr:nvCxnSpPr>
        <xdr:cNvPr id="249" name="直線コネクタ 248"/>
        <xdr:cNvCxnSpPr/>
      </xdr:nvCxnSpPr>
      <xdr:spPr>
        <a:xfrm flipV="1">
          <a:off x="15671800" y="10299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38100</xdr:rowOff>
    </xdr:from>
    <xdr:to>
      <xdr:col>78</xdr:col>
      <xdr:colOff>69850</xdr:colOff>
      <xdr:row>61</xdr:row>
      <xdr:rowOff>146050</xdr:rowOff>
    </xdr:to>
    <xdr:cxnSp macro="">
      <xdr:nvCxnSpPr>
        <xdr:cNvPr id="252" name="直線コネクタ 251"/>
        <xdr:cNvCxnSpPr/>
      </xdr:nvCxnSpPr>
      <xdr:spPr>
        <a:xfrm flipV="1">
          <a:off x="14782800" y="103251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146050</xdr:rowOff>
    </xdr:to>
    <xdr:cxnSp macro="">
      <xdr:nvCxnSpPr>
        <xdr:cNvPr id="255" name="直線コネクタ 254"/>
        <xdr:cNvCxnSpPr/>
      </xdr:nvCxnSpPr>
      <xdr:spPr>
        <a:xfrm>
          <a:off x="13893800" y="1051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6" name="フローチャート: 判断 255"/>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7" name="テキスト ボックス 25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133350</xdr:rowOff>
    </xdr:from>
    <xdr:to>
      <xdr:col>69</xdr:col>
      <xdr:colOff>92075</xdr:colOff>
      <xdr:row>61</xdr:row>
      <xdr:rowOff>57150</xdr:rowOff>
    </xdr:to>
    <xdr:cxnSp macro="">
      <xdr:nvCxnSpPr>
        <xdr:cNvPr id="258" name="直線コネクタ 257"/>
        <xdr:cNvCxnSpPr/>
      </xdr:nvCxnSpPr>
      <xdr:spPr>
        <a:xfrm>
          <a:off x="13004800" y="10248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69850</xdr:rowOff>
    </xdr:from>
    <xdr:to>
      <xdr:col>69</xdr:col>
      <xdr:colOff>142875</xdr:colOff>
      <xdr:row>58</xdr:row>
      <xdr:rowOff>0</xdr:rowOff>
    </xdr:to>
    <xdr:sp macro="" textlink="">
      <xdr:nvSpPr>
        <xdr:cNvPr id="259" name="フローチャート: 判断 258"/>
        <xdr:cNvSpPr/>
      </xdr:nvSpPr>
      <xdr:spPr>
        <a:xfrm>
          <a:off x="13843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0" name="テキスト ボックス 259"/>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8" name="楕円 267"/>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9"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158750</xdr:rowOff>
    </xdr:from>
    <xdr:to>
      <xdr:col>78</xdr:col>
      <xdr:colOff>120650</xdr:colOff>
      <xdr:row>60</xdr:row>
      <xdr:rowOff>88900</xdr:rowOff>
    </xdr:to>
    <xdr:sp macro="" textlink="">
      <xdr:nvSpPr>
        <xdr:cNvPr id="270" name="楕円 269"/>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73677</xdr:rowOff>
    </xdr:from>
    <xdr:ext cx="736600" cy="259045"/>
    <xdr:sp macro="" textlink="">
      <xdr:nvSpPr>
        <xdr:cNvPr id="271" name="テキスト ボックス 270"/>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2" name="楕円 271"/>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3" name="テキスト ボックス 272"/>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4" name="楕円 273"/>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5" name="テキスト ボックス 274"/>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82550</xdr:rowOff>
    </xdr:from>
    <xdr:to>
      <xdr:col>65</xdr:col>
      <xdr:colOff>53975</xdr:colOff>
      <xdr:row>60</xdr:row>
      <xdr:rowOff>12700</xdr:rowOff>
    </xdr:to>
    <xdr:sp macro="" textlink="">
      <xdr:nvSpPr>
        <xdr:cNvPr id="276" name="楕円 275"/>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168927</xdr:rowOff>
    </xdr:from>
    <xdr:ext cx="762000" cy="259045"/>
    <xdr:sp macro="" textlink="">
      <xdr:nvSpPr>
        <xdr:cNvPr id="277" name="テキスト ボックス 276"/>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経常経費一般財源等の額としては前年度と比べて，町単独補助金の減等により９百万円減，経常収支比率は１．４ポイント減の１１．２％となっており，類似団体平均を下回っている。今後も八千代町第６次総合計画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26307</xdr:rowOff>
    </xdr:to>
    <xdr:cxnSp macro="">
      <xdr:nvCxnSpPr>
        <xdr:cNvPr id="307" name="直線コネクタ 306"/>
        <xdr:cNvCxnSpPr/>
      </xdr:nvCxnSpPr>
      <xdr:spPr>
        <a:xfrm flipV="1">
          <a:off x="16510000" y="5586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169834</xdr:rowOff>
    </xdr:from>
    <xdr:ext cx="762000" cy="259045"/>
    <xdr:sp macro="" textlink="">
      <xdr:nvSpPr>
        <xdr:cNvPr id="308" name="補助費等最小値テキスト"/>
        <xdr:cNvSpPr txBox="1"/>
      </xdr:nvSpPr>
      <xdr:spPr>
        <a:xfrm>
          <a:off x="16598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26307</xdr:rowOff>
    </xdr:from>
    <xdr:to>
      <xdr:col>82</xdr:col>
      <xdr:colOff>196850</xdr:colOff>
      <xdr:row>41</xdr:row>
      <xdr:rowOff>26307</xdr:rowOff>
    </xdr:to>
    <xdr:cxnSp macro="">
      <xdr:nvCxnSpPr>
        <xdr:cNvPr id="309" name="直線コネクタ 308"/>
        <xdr:cNvCxnSpPr/>
      </xdr:nvCxnSpPr>
      <xdr:spPr>
        <a:xfrm>
          <a:off x="16421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162378</xdr:rowOff>
    </xdr:from>
    <xdr:to>
      <xdr:col>82</xdr:col>
      <xdr:colOff>107950</xdr:colOff>
      <xdr:row>36</xdr:row>
      <xdr:rowOff>143328</xdr:rowOff>
    </xdr:to>
    <xdr:cxnSp macro="">
      <xdr:nvCxnSpPr>
        <xdr:cNvPr id="312" name="直線コネクタ 311"/>
        <xdr:cNvCxnSpPr/>
      </xdr:nvCxnSpPr>
      <xdr:spPr>
        <a:xfrm flipV="1">
          <a:off x="15671800" y="6163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102507</xdr:rowOff>
    </xdr:to>
    <xdr:cxnSp macro="">
      <xdr:nvCxnSpPr>
        <xdr:cNvPr id="315" name="直線コネクタ 314"/>
        <xdr:cNvCxnSpPr/>
      </xdr:nvCxnSpPr>
      <xdr:spPr>
        <a:xfrm flipV="1">
          <a:off x="14782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102507</xdr:rowOff>
    </xdr:to>
    <xdr:cxnSp macro="">
      <xdr:nvCxnSpPr>
        <xdr:cNvPr id="318" name="直線コネクタ 317"/>
        <xdr:cNvCxnSpPr/>
      </xdr:nvCxnSpPr>
      <xdr:spPr>
        <a:xfrm>
          <a:off x="13893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29936</xdr:rowOff>
    </xdr:from>
    <xdr:to>
      <xdr:col>74</xdr:col>
      <xdr:colOff>31750</xdr:colOff>
      <xdr:row>37</xdr:row>
      <xdr:rowOff>131536</xdr:rowOff>
    </xdr:to>
    <xdr:sp macro="" textlink="">
      <xdr:nvSpPr>
        <xdr:cNvPr id="319" name="フローチャート: 判断 318"/>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141713</xdr:rowOff>
    </xdr:from>
    <xdr:ext cx="762000" cy="259045"/>
    <xdr:sp macro="" textlink="">
      <xdr:nvSpPr>
        <xdr:cNvPr id="320" name="テキスト ボックス 319"/>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39</xdr:row>
      <xdr:rowOff>53522</xdr:rowOff>
    </xdr:to>
    <xdr:cxnSp macro="">
      <xdr:nvCxnSpPr>
        <xdr:cNvPr id="321" name="直線コネクタ 320"/>
        <xdr:cNvCxnSpPr/>
      </xdr:nvCxnSpPr>
      <xdr:spPr>
        <a:xfrm flipV="1">
          <a:off x="13004800" y="62828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2" name="フローチャート: 判断 321"/>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199</xdr:rowOff>
    </xdr:from>
    <xdr:ext cx="762000" cy="259045"/>
    <xdr:sp macro="" textlink="">
      <xdr:nvSpPr>
        <xdr:cNvPr id="323" name="テキスト ボックス 322"/>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4" name="フローチャート: 判断 323"/>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25" name="テキスト ボックス 324"/>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111578</xdr:rowOff>
    </xdr:from>
    <xdr:to>
      <xdr:col>82</xdr:col>
      <xdr:colOff>158750</xdr:colOff>
      <xdr:row>36</xdr:row>
      <xdr:rowOff>41728</xdr:rowOff>
    </xdr:to>
    <xdr:sp macro="" textlink="">
      <xdr:nvSpPr>
        <xdr:cNvPr id="331" name="楕円 330"/>
        <xdr:cNvSpPr/>
      </xdr:nvSpPr>
      <xdr:spPr>
        <a:xfrm>
          <a:off x="16459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128105</xdr:rowOff>
    </xdr:from>
    <xdr:ext cx="762000" cy="259045"/>
    <xdr:sp macro="" textlink="">
      <xdr:nvSpPr>
        <xdr:cNvPr id="332" name="補助費等該当値テキスト"/>
        <xdr:cNvSpPr txBox="1"/>
      </xdr:nvSpPr>
      <xdr:spPr>
        <a:xfrm>
          <a:off x="16598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3" name="楕円 332"/>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34" name="テキスト ボックス 333"/>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5" name="楕円 334"/>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6" name="テキスト ボックス 335"/>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37" name="楕円 336"/>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38" name="テキスト ボックス 337"/>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39" name="楕円 338"/>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40" name="テキスト ボックス 339"/>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経費一般財源等の額としては前年度から４百万円増加したものの，経常収支比率は前年度から１．１ポイント減の１０．２％となった。過去からの地方債発行の抑制等により，公債費に係る経常収支比率は類似団体平均を大きく下回っており，令和３年度決算で類似団体平均と比較すると８．７ポイント低くなっている。今後は，給食センター施設更新事業に伴い発行した地方債の元利金償還開始や，老朽化した公共施設の整備等により公債費は増加することが考えられるため，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102507</xdr:rowOff>
    </xdr:to>
    <xdr:cxnSp macro="">
      <xdr:nvCxnSpPr>
        <xdr:cNvPr id="370" name="直線コネクタ 369"/>
        <xdr:cNvCxnSpPr/>
      </xdr:nvCxnSpPr>
      <xdr:spPr>
        <a:xfrm flipV="1">
          <a:off x="4826000" y="12585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4" name="直線コネクタ 37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18143</xdr:rowOff>
    </xdr:to>
    <xdr:cxnSp macro="">
      <xdr:nvCxnSpPr>
        <xdr:cNvPr id="375" name="直線コネクタ 374"/>
        <xdr:cNvCxnSpPr/>
      </xdr:nvCxnSpPr>
      <xdr:spPr>
        <a:xfrm flipV="1">
          <a:off x="3987800" y="12585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76" name="公債費平均値テキスト"/>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77" name="フローチャート: 判断 376"/>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18143</xdr:rowOff>
    </xdr:from>
    <xdr:to>
      <xdr:col>19</xdr:col>
      <xdr:colOff>187325</xdr:colOff>
      <xdr:row>74</xdr:row>
      <xdr:rowOff>105228</xdr:rowOff>
    </xdr:to>
    <xdr:cxnSp macro="">
      <xdr:nvCxnSpPr>
        <xdr:cNvPr id="378" name="直線コネクタ 377"/>
        <xdr:cNvCxnSpPr/>
      </xdr:nvCxnSpPr>
      <xdr:spPr>
        <a:xfrm flipV="1">
          <a:off x="3098800" y="12705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79" name="フローチャート: 判断 378"/>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80" name="テキスト ボックス 379"/>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83457</xdr:rowOff>
    </xdr:from>
    <xdr:to>
      <xdr:col>15</xdr:col>
      <xdr:colOff>98425</xdr:colOff>
      <xdr:row>74</xdr:row>
      <xdr:rowOff>105228</xdr:rowOff>
    </xdr:to>
    <xdr:cxnSp macro="">
      <xdr:nvCxnSpPr>
        <xdr:cNvPr id="381" name="直線コネクタ 380"/>
        <xdr:cNvCxnSpPr/>
      </xdr:nvCxnSpPr>
      <xdr:spPr>
        <a:xfrm>
          <a:off x="2209800" y="12770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27214</xdr:rowOff>
    </xdr:from>
    <xdr:to>
      <xdr:col>15</xdr:col>
      <xdr:colOff>149225</xdr:colOff>
      <xdr:row>80</xdr:row>
      <xdr:rowOff>128814</xdr:rowOff>
    </xdr:to>
    <xdr:sp macro="" textlink="">
      <xdr:nvSpPr>
        <xdr:cNvPr id="382" name="フローチャート: 判断 381"/>
        <xdr:cNvSpPr/>
      </xdr:nvSpPr>
      <xdr:spPr>
        <a:xfrm>
          <a:off x="3048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83" name="テキスト ボックス 382"/>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167822</xdr:rowOff>
    </xdr:from>
    <xdr:to>
      <xdr:col>11</xdr:col>
      <xdr:colOff>9525</xdr:colOff>
      <xdr:row>74</xdr:row>
      <xdr:rowOff>83457</xdr:rowOff>
    </xdr:to>
    <xdr:cxnSp macro="">
      <xdr:nvCxnSpPr>
        <xdr:cNvPr id="384" name="直線コネクタ 383"/>
        <xdr:cNvCxnSpPr/>
      </xdr:nvCxnSpPr>
      <xdr:spPr>
        <a:xfrm>
          <a:off x="1320800" y="12683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5443</xdr:rowOff>
    </xdr:from>
    <xdr:to>
      <xdr:col>11</xdr:col>
      <xdr:colOff>60325</xdr:colOff>
      <xdr:row>80</xdr:row>
      <xdr:rowOff>107043</xdr:rowOff>
    </xdr:to>
    <xdr:sp macro="" textlink="">
      <xdr:nvSpPr>
        <xdr:cNvPr id="385" name="フローチャート: 判断 384"/>
        <xdr:cNvSpPr/>
      </xdr:nvSpPr>
      <xdr:spPr>
        <a:xfrm>
          <a:off x="2159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86" name="テキスト ボックス 385"/>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387" name="フローチャート: 判断 386"/>
        <xdr:cNvSpPr/>
      </xdr:nvSpPr>
      <xdr:spPr>
        <a:xfrm>
          <a:off x="1270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388" name="テキスト ボックス 387"/>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4" name="楕円 393"/>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5"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138793</xdr:rowOff>
    </xdr:from>
    <xdr:to>
      <xdr:col>20</xdr:col>
      <xdr:colOff>38100</xdr:colOff>
      <xdr:row>74</xdr:row>
      <xdr:rowOff>68943</xdr:rowOff>
    </xdr:to>
    <xdr:sp macro="" textlink="">
      <xdr:nvSpPr>
        <xdr:cNvPr id="396" name="楕円 395"/>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79120</xdr:rowOff>
    </xdr:from>
    <xdr:ext cx="736600" cy="259045"/>
    <xdr:sp macro="" textlink="">
      <xdr:nvSpPr>
        <xdr:cNvPr id="397" name="テキスト ボックス 396"/>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54428</xdr:rowOff>
    </xdr:from>
    <xdr:to>
      <xdr:col>15</xdr:col>
      <xdr:colOff>149225</xdr:colOff>
      <xdr:row>74</xdr:row>
      <xdr:rowOff>156028</xdr:rowOff>
    </xdr:to>
    <xdr:sp macro="" textlink="">
      <xdr:nvSpPr>
        <xdr:cNvPr id="398" name="楕円 397"/>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166205</xdr:rowOff>
    </xdr:from>
    <xdr:ext cx="762000" cy="259045"/>
    <xdr:sp macro="" textlink="">
      <xdr:nvSpPr>
        <xdr:cNvPr id="399" name="テキスト ボックス 398"/>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400" name="楕円 399"/>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401" name="テキスト ボックス 400"/>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117022</xdr:rowOff>
    </xdr:from>
    <xdr:to>
      <xdr:col>6</xdr:col>
      <xdr:colOff>171450</xdr:colOff>
      <xdr:row>74</xdr:row>
      <xdr:rowOff>47172</xdr:rowOff>
    </xdr:to>
    <xdr:sp macro="" textlink="">
      <xdr:nvSpPr>
        <xdr:cNvPr id="402" name="楕円 401"/>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57349</xdr:rowOff>
    </xdr:from>
    <xdr:ext cx="762000" cy="259045"/>
    <xdr:sp macro="" textlink="">
      <xdr:nvSpPr>
        <xdr:cNvPr id="403" name="テキスト ボックス 402"/>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４．５ポイント減少した。前年度と比較し経常収支比率が扶助費を除く全ての区分において減少したことが要因と考えられる。しかし，補助費を除く全ての区分において類似団体を上回っていることから，類似団体平均と比較すると高い状態にある。今後も第６次総合計画に基づく徹底した経費削減を行い，歳出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76708</xdr:rowOff>
    </xdr:from>
    <xdr:to>
      <xdr:col>82</xdr:col>
      <xdr:colOff>107950</xdr:colOff>
      <xdr:row>76</xdr:row>
      <xdr:rowOff>136144</xdr:rowOff>
    </xdr:to>
    <xdr:cxnSp macro="">
      <xdr:nvCxnSpPr>
        <xdr:cNvPr id="429" name="直線コネクタ 428"/>
        <xdr:cNvCxnSpPr/>
      </xdr:nvCxnSpPr>
      <xdr:spPr>
        <a:xfrm flipV="1">
          <a:off x="16510000" y="12764008"/>
          <a:ext cx="0" cy="40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108221</xdr:rowOff>
    </xdr:from>
    <xdr:ext cx="762000" cy="259045"/>
    <xdr:sp macro="" textlink="">
      <xdr:nvSpPr>
        <xdr:cNvPr id="430" name="公債費以外最小値テキスト"/>
        <xdr:cNvSpPr txBox="1"/>
      </xdr:nvSpPr>
      <xdr:spPr>
        <a:xfrm>
          <a:off x="16598900" y="1313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136144</xdr:rowOff>
    </xdr:from>
    <xdr:to>
      <xdr:col>82</xdr:col>
      <xdr:colOff>196850</xdr:colOff>
      <xdr:row>76</xdr:row>
      <xdr:rowOff>136144</xdr:rowOff>
    </xdr:to>
    <xdr:cxnSp macro="">
      <xdr:nvCxnSpPr>
        <xdr:cNvPr id="431" name="直線コネクタ 430"/>
        <xdr:cNvCxnSpPr/>
      </xdr:nvCxnSpPr>
      <xdr:spPr>
        <a:xfrm>
          <a:off x="16421100" y="1316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163085</xdr:rowOff>
    </xdr:from>
    <xdr:ext cx="762000" cy="259045"/>
    <xdr:sp macro="" textlink="">
      <xdr:nvSpPr>
        <xdr:cNvPr id="432" name="公債費以外最大値テキスト"/>
        <xdr:cNvSpPr txBox="1"/>
      </xdr:nvSpPr>
      <xdr:spPr>
        <a:xfrm>
          <a:off x="16598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76708</xdr:rowOff>
    </xdr:from>
    <xdr:to>
      <xdr:col>82</xdr:col>
      <xdr:colOff>196850</xdr:colOff>
      <xdr:row>74</xdr:row>
      <xdr:rowOff>76708</xdr:rowOff>
    </xdr:to>
    <xdr:cxnSp macro="">
      <xdr:nvCxnSpPr>
        <xdr:cNvPr id="433" name="直線コネクタ 432"/>
        <xdr:cNvCxnSpPr/>
      </xdr:nvCxnSpPr>
      <xdr:spPr>
        <a:xfrm>
          <a:off x="16421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170435</xdr:rowOff>
    </xdr:to>
    <xdr:cxnSp macro="">
      <xdr:nvCxnSpPr>
        <xdr:cNvPr id="434" name="直線コネクタ 433"/>
        <xdr:cNvCxnSpPr/>
      </xdr:nvCxnSpPr>
      <xdr:spPr>
        <a:xfrm flipV="1">
          <a:off x="15671800" y="13166344"/>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147591</xdr:rowOff>
    </xdr:from>
    <xdr:ext cx="762000" cy="259045"/>
    <xdr:sp macro="" textlink="">
      <xdr:nvSpPr>
        <xdr:cNvPr id="435" name="公債費以外平均値テキスト"/>
        <xdr:cNvSpPr txBox="1"/>
      </xdr:nvSpPr>
      <xdr:spPr>
        <a:xfrm>
          <a:off x="16598900" y="1266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36" name="フローチャート: 判断 435"/>
        <xdr:cNvSpPr/>
      </xdr:nvSpPr>
      <xdr:spPr>
        <a:xfrm>
          <a:off x="16459200" y="1281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80</xdr:row>
      <xdr:rowOff>90424</xdr:rowOff>
    </xdr:to>
    <xdr:cxnSp macro="">
      <xdr:nvCxnSpPr>
        <xdr:cNvPr id="437" name="直線コネクタ 436"/>
        <xdr:cNvCxnSpPr/>
      </xdr:nvCxnSpPr>
      <xdr:spPr>
        <a:xfrm flipV="1">
          <a:off x="14782800" y="13372085"/>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38" name="フローチャート: 判断 437"/>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39" name="テキスト ボックス 438"/>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80</xdr:row>
      <xdr:rowOff>90424</xdr:rowOff>
    </xdr:to>
    <xdr:cxnSp macro="">
      <xdr:nvCxnSpPr>
        <xdr:cNvPr id="440" name="直線コネクタ 439"/>
        <xdr:cNvCxnSpPr/>
      </xdr:nvCxnSpPr>
      <xdr:spPr>
        <a:xfrm>
          <a:off x="13893800" y="13596113"/>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41" name="フローチャート: 判断 440"/>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42" name="テキスト ボックス 441"/>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79</xdr:row>
      <xdr:rowOff>51563</xdr:rowOff>
    </xdr:to>
    <xdr:cxnSp macro="">
      <xdr:nvCxnSpPr>
        <xdr:cNvPr id="443" name="直線コネクタ 442"/>
        <xdr:cNvCxnSpPr/>
      </xdr:nvCxnSpPr>
      <xdr:spPr>
        <a:xfrm>
          <a:off x="13004800" y="1336751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44" name="フローチャート: 判断 44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5" name="テキスト ボックス 44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6" name="フローチャート: 判断 445"/>
        <xdr:cNvSpPr/>
      </xdr:nvSpPr>
      <xdr:spPr>
        <a:xfrm>
          <a:off x="12954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47" name="テキスト ボックス 446"/>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3" name="楕円 452"/>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165371</xdr:rowOff>
    </xdr:from>
    <xdr:ext cx="762000" cy="259045"/>
    <xdr:sp macro="" textlink="">
      <xdr:nvSpPr>
        <xdr:cNvPr id="454" name="公債費以外該当値テキスト"/>
        <xdr:cNvSpPr txBox="1"/>
      </xdr:nvSpPr>
      <xdr:spPr>
        <a:xfrm>
          <a:off x="16598900" y="130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5" name="楕円 454"/>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6" name="テキスト ボックス 455"/>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57" name="楕円 456"/>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8" name="テキスト ボックス 457"/>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9" name="楕円 458"/>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60" name="テキスト ボックス 459"/>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61" name="楕円 460"/>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62" name="テキスト ボックス 461"/>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44388</xdr:rowOff>
    </xdr:from>
    <xdr:to>
      <xdr:col>29</xdr:col>
      <xdr:colOff>127000</xdr:colOff>
      <xdr:row>18</xdr:row>
      <xdr:rowOff>44160</xdr:rowOff>
    </xdr:to>
    <xdr:cxnSp macro="">
      <xdr:nvCxnSpPr>
        <xdr:cNvPr id="47" name="直線コネクタ 46"/>
        <xdr:cNvCxnSpPr/>
      </xdr:nvCxnSpPr>
      <xdr:spPr bwMode="auto">
        <a:xfrm flipV="1">
          <a:off x="5651500" y="1977963"/>
          <a:ext cx="0" cy="119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54337</xdr:rowOff>
    </xdr:from>
    <xdr:ext cx="762000" cy="259045"/>
    <xdr:sp macro="" textlink="">
      <xdr:nvSpPr>
        <xdr:cNvPr id="48" name="人口1人当たり決算額の推移最小値テキスト130"/>
        <xdr:cNvSpPr txBox="1"/>
      </xdr:nvSpPr>
      <xdr:spPr>
        <a:xfrm>
          <a:off x="5740400" y="318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44160</xdr:rowOff>
    </xdr:from>
    <xdr:to>
      <xdr:col>30</xdr:col>
      <xdr:colOff>25400</xdr:colOff>
      <xdr:row>18</xdr:row>
      <xdr:rowOff>44160</xdr:rowOff>
    </xdr:to>
    <xdr:cxnSp macro="">
      <xdr:nvCxnSpPr>
        <xdr:cNvPr id="49" name="直線コネクタ 48"/>
        <xdr:cNvCxnSpPr/>
      </xdr:nvCxnSpPr>
      <xdr:spPr bwMode="auto">
        <a:xfrm>
          <a:off x="5562600" y="31778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130765</xdr:rowOff>
    </xdr:from>
    <xdr:ext cx="762000" cy="259045"/>
    <xdr:sp macro="" textlink="">
      <xdr:nvSpPr>
        <xdr:cNvPr id="50" name="人口1人当たり決算額の推移最大値テキスト130"/>
        <xdr:cNvSpPr txBox="1"/>
      </xdr:nvSpPr>
      <xdr:spPr>
        <a:xfrm>
          <a:off x="5740400" y="172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44388</xdr:rowOff>
    </xdr:from>
    <xdr:to>
      <xdr:col>30</xdr:col>
      <xdr:colOff>25400</xdr:colOff>
      <xdr:row>11</xdr:row>
      <xdr:rowOff>44388</xdr:rowOff>
    </xdr:to>
    <xdr:cxnSp macro="">
      <xdr:nvCxnSpPr>
        <xdr:cNvPr id="51" name="直線コネクタ 50"/>
        <xdr:cNvCxnSpPr/>
      </xdr:nvCxnSpPr>
      <xdr:spPr bwMode="auto">
        <a:xfrm>
          <a:off x="5562600" y="1977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44160</xdr:rowOff>
    </xdr:from>
    <xdr:to>
      <xdr:col>29</xdr:col>
      <xdr:colOff>127000</xdr:colOff>
      <xdr:row>19</xdr:row>
      <xdr:rowOff>17806</xdr:rowOff>
    </xdr:to>
    <xdr:cxnSp macro="">
      <xdr:nvCxnSpPr>
        <xdr:cNvPr id="52" name="直線コネクタ 51"/>
        <xdr:cNvCxnSpPr/>
      </xdr:nvCxnSpPr>
      <xdr:spPr bwMode="auto">
        <a:xfrm flipV="1">
          <a:off x="5003800" y="3177885"/>
          <a:ext cx="647700" cy="145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11</xdr:row>
      <xdr:rowOff>164028</xdr:rowOff>
    </xdr:from>
    <xdr:ext cx="762000" cy="259045"/>
    <xdr:sp macro="" textlink="">
      <xdr:nvSpPr>
        <xdr:cNvPr id="53" name="人口1人当たり決算額の推移平均値テキスト130"/>
        <xdr:cNvSpPr txBox="1"/>
      </xdr:nvSpPr>
      <xdr:spPr>
        <a:xfrm>
          <a:off x="5740400" y="209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147501</xdr:rowOff>
    </xdr:from>
    <xdr:to>
      <xdr:col>29</xdr:col>
      <xdr:colOff>177800</xdr:colOff>
      <xdr:row>13</xdr:row>
      <xdr:rowOff>77651</xdr:rowOff>
    </xdr:to>
    <xdr:sp macro="" textlink="">
      <xdr:nvSpPr>
        <xdr:cNvPr id="54" name="フローチャート: 判断 53"/>
        <xdr:cNvSpPr/>
      </xdr:nvSpPr>
      <xdr:spPr bwMode="auto">
        <a:xfrm>
          <a:off x="5600700" y="225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17806</xdr:rowOff>
    </xdr:from>
    <xdr:to>
      <xdr:col>26</xdr:col>
      <xdr:colOff>50800</xdr:colOff>
      <xdr:row>19</xdr:row>
      <xdr:rowOff>68228</xdr:rowOff>
    </xdr:to>
    <xdr:cxnSp macro="">
      <xdr:nvCxnSpPr>
        <xdr:cNvPr id="55" name="直線コネクタ 54"/>
        <xdr:cNvCxnSpPr/>
      </xdr:nvCxnSpPr>
      <xdr:spPr bwMode="auto">
        <a:xfrm flipV="1">
          <a:off x="4305300" y="3322981"/>
          <a:ext cx="698500" cy="5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26670</xdr:rowOff>
    </xdr:from>
    <xdr:to>
      <xdr:col>26</xdr:col>
      <xdr:colOff>101600</xdr:colOff>
      <xdr:row>13</xdr:row>
      <xdr:rowOff>128270</xdr:rowOff>
    </xdr:to>
    <xdr:sp macro="" textlink="">
      <xdr:nvSpPr>
        <xdr:cNvPr id="56" name="フローチャート: 判断 55"/>
        <xdr:cNvSpPr/>
      </xdr:nvSpPr>
      <xdr:spPr bwMode="auto">
        <a:xfrm>
          <a:off x="4953000" y="2303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138447</xdr:rowOff>
    </xdr:from>
    <xdr:ext cx="736600" cy="259045"/>
    <xdr:sp macro="" textlink="">
      <xdr:nvSpPr>
        <xdr:cNvPr id="57" name="テキスト ボックス 56"/>
        <xdr:cNvSpPr txBox="1"/>
      </xdr:nvSpPr>
      <xdr:spPr>
        <a:xfrm>
          <a:off x="4622800" y="207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68228</xdr:rowOff>
    </xdr:from>
    <xdr:to>
      <xdr:col>22</xdr:col>
      <xdr:colOff>114300</xdr:colOff>
      <xdr:row>19</xdr:row>
      <xdr:rowOff>135730</xdr:rowOff>
    </xdr:to>
    <xdr:cxnSp macro="">
      <xdr:nvCxnSpPr>
        <xdr:cNvPr id="58" name="直線コネクタ 57"/>
        <xdr:cNvCxnSpPr/>
      </xdr:nvCxnSpPr>
      <xdr:spPr bwMode="auto">
        <a:xfrm flipV="1">
          <a:off x="3606800" y="3373403"/>
          <a:ext cx="698500" cy="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11</xdr:row>
      <xdr:rowOff>63671</xdr:rowOff>
    </xdr:from>
    <xdr:to>
      <xdr:col>22</xdr:col>
      <xdr:colOff>165100</xdr:colOff>
      <xdr:row>11</xdr:row>
      <xdr:rowOff>165271</xdr:rowOff>
    </xdr:to>
    <xdr:sp macro="" textlink="">
      <xdr:nvSpPr>
        <xdr:cNvPr id="59" name="フローチャート: 判断 58"/>
        <xdr:cNvSpPr/>
      </xdr:nvSpPr>
      <xdr:spPr bwMode="auto">
        <a:xfrm>
          <a:off x="4254500" y="1997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3998</xdr:rowOff>
    </xdr:from>
    <xdr:ext cx="762000" cy="259045"/>
    <xdr:sp macro="" textlink="">
      <xdr:nvSpPr>
        <xdr:cNvPr id="60" name="テキスト ボックス 59"/>
        <xdr:cNvSpPr txBox="1"/>
      </xdr:nvSpPr>
      <xdr:spPr>
        <a:xfrm>
          <a:off x="3924300" y="176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135730</xdr:rowOff>
    </xdr:from>
    <xdr:to>
      <xdr:col>18</xdr:col>
      <xdr:colOff>177800</xdr:colOff>
      <xdr:row>20</xdr:row>
      <xdr:rowOff>68587</xdr:rowOff>
    </xdr:to>
    <xdr:cxnSp macro="">
      <xdr:nvCxnSpPr>
        <xdr:cNvPr id="61" name="直線コネクタ 60"/>
        <xdr:cNvCxnSpPr/>
      </xdr:nvCxnSpPr>
      <xdr:spPr bwMode="auto">
        <a:xfrm flipV="1">
          <a:off x="2908300" y="3440905"/>
          <a:ext cx="698500" cy="10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11</xdr:row>
      <xdr:rowOff>137378</xdr:rowOff>
    </xdr:from>
    <xdr:to>
      <xdr:col>19</xdr:col>
      <xdr:colOff>38100</xdr:colOff>
      <xdr:row>12</xdr:row>
      <xdr:rowOff>67528</xdr:rowOff>
    </xdr:to>
    <xdr:sp macro="" textlink="">
      <xdr:nvSpPr>
        <xdr:cNvPr id="62" name="フローチャート: 判断 61"/>
        <xdr:cNvSpPr/>
      </xdr:nvSpPr>
      <xdr:spPr bwMode="auto">
        <a:xfrm>
          <a:off x="3556000" y="2070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77705</xdr:rowOff>
    </xdr:from>
    <xdr:ext cx="762000" cy="259045"/>
    <xdr:sp macro="" textlink="">
      <xdr:nvSpPr>
        <xdr:cNvPr id="63" name="テキスト ボックス 62"/>
        <xdr:cNvSpPr txBox="1"/>
      </xdr:nvSpPr>
      <xdr:spPr>
        <a:xfrm>
          <a:off x="3225800" y="18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45285</xdr:rowOff>
    </xdr:from>
    <xdr:to>
      <xdr:col>15</xdr:col>
      <xdr:colOff>101600</xdr:colOff>
      <xdr:row>12</xdr:row>
      <xdr:rowOff>146885</xdr:rowOff>
    </xdr:to>
    <xdr:sp macro="" textlink="">
      <xdr:nvSpPr>
        <xdr:cNvPr id="64" name="フローチャート: 判断 63"/>
        <xdr:cNvSpPr/>
      </xdr:nvSpPr>
      <xdr:spPr bwMode="auto">
        <a:xfrm>
          <a:off x="2857500" y="2150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157062</xdr:rowOff>
    </xdr:from>
    <xdr:ext cx="762000" cy="259045"/>
    <xdr:sp macro="" textlink="">
      <xdr:nvSpPr>
        <xdr:cNvPr id="65" name="テキスト ボックス 64"/>
        <xdr:cNvSpPr txBox="1"/>
      </xdr:nvSpPr>
      <xdr:spPr>
        <a:xfrm>
          <a:off x="2527300" y="191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164810</xdr:rowOff>
    </xdr:from>
    <xdr:to>
      <xdr:col>29</xdr:col>
      <xdr:colOff>177800</xdr:colOff>
      <xdr:row>18</xdr:row>
      <xdr:rowOff>94960</xdr:rowOff>
    </xdr:to>
    <xdr:sp macro="" textlink="">
      <xdr:nvSpPr>
        <xdr:cNvPr id="71" name="楕円 70"/>
        <xdr:cNvSpPr/>
      </xdr:nvSpPr>
      <xdr:spPr bwMode="auto">
        <a:xfrm>
          <a:off x="5600700" y="312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73387</xdr:rowOff>
    </xdr:from>
    <xdr:ext cx="762000" cy="259045"/>
    <xdr:sp macro="" textlink="">
      <xdr:nvSpPr>
        <xdr:cNvPr id="72" name="人口1人当たり決算額の推移該当値テキスト130"/>
        <xdr:cNvSpPr txBox="1"/>
      </xdr:nvSpPr>
      <xdr:spPr>
        <a:xfrm>
          <a:off x="5740400" y="303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138456</xdr:rowOff>
    </xdr:from>
    <xdr:to>
      <xdr:col>26</xdr:col>
      <xdr:colOff>101600</xdr:colOff>
      <xdr:row>19</xdr:row>
      <xdr:rowOff>68606</xdr:rowOff>
    </xdr:to>
    <xdr:sp macro="" textlink="">
      <xdr:nvSpPr>
        <xdr:cNvPr id="73" name="楕円 72"/>
        <xdr:cNvSpPr/>
      </xdr:nvSpPr>
      <xdr:spPr bwMode="auto">
        <a:xfrm>
          <a:off x="4953000" y="327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53383</xdr:rowOff>
    </xdr:from>
    <xdr:ext cx="736600" cy="259045"/>
    <xdr:sp macro="" textlink="">
      <xdr:nvSpPr>
        <xdr:cNvPr id="74" name="テキスト ボックス 73"/>
        <xdr:cNvSpPr txBox="1"/>
      </xdr:nvSpPr>
      <xdr:spPr>
        <a:xfrm>
          <a:off x="4622800" y="3358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17428</xdr:rowOff>
    </xdr:from>
    <xdr:to>
      <xdr:col>22</xdr:col>
      <xdr:colOff>165100</xdr:colOff>
      <xdr:row>19</xdr:row>
      <xdr:rowOff>119028</xdr:rowOff>
    </xdr:to>
    <xdr:sp macro="" textlink="">
      <xdr:nvSpPr>
        <xdr:cNvPr id="75" name="楕円 74"/>
        <xdr:cNvSpPr/>
      </xdr:nvSpPr>
      <xdr:spPr bwMode="auto">
        <a:xfrm>
          <a:off x="4254500" y="332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103805</xdr:rowOff>
    </xdr:from>
    <xdr:ext cx="762000" cy="259045"/>
    <xdr:sp macro="" textlink="">
      <xdr:nvSpPr>
        <xdr:cNvPr id="76" name="テキスト ボックス 75"/>
        <xdr:cNvSpPr txBox="1"/>
      </xdr:nvSpPr>
      <xdr:spPr>
        <a:xfrm>
          <a:off x="3924300" y="340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84930</xdr:rowOff>
    </xdr:from>
    <xdr:to>
      <xdr:col>19</xdr:col>
      <xdr:colOff>38100</xdr:colOff>
      <xdr:row>20</xdr:row>
      <xdr:rowOff>15080</xdr:rowOff>
    </xdr:to>
    <xdr:sp macro="" textlink="">
      <xdr:nvSpPr>
        <xdr:cNvPr id="77" name="楕円 76"/>
        <xdr:cNvSpPr/>
      </xdr:nvSpPr>
      <xdr:spPr bwMode="auto">
        <a:xfrm>
          <a:off x="3556000" y="339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171307</xdr:rowOff>
    </xdr:from>
    <xdr:ext cx="762000" cy="259045"/>
    <xdr:sp macro="" textlink="">
      <xdr:nvSpPr>
        <xdr:cNvPr id="78" name="テキスト ボックス 77"/>
        <xdr:cNvSpPr txBox="1"/>
      </xdr:nvSpPr>
      <xdr:spPr>
        <a:xfrm>
          <a:off x="3225800" y="347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17787</xdr:rowOff>
    </xdr:from>
    <xdr:to>
      <xdr:col>15</xdr:col>
      <xdr:colOff>101600</xdr:colOff>
      <xdr:row>20</xdr:row>
      <xdr:rowOff>119387</xdr:rowOff>
    </xdr:to>
    <xdr:sp macro="" textlink="">
      <xdr:nvSpPr>
        <xdr:cNvPr id="79" name="楕円 78"/>
        <xdr:cNvSpPr/>
      </xdr:nvSpPr>
      <xdr:spPr bwMode="auto">
        <a:xfrm>
          <a:off x="2857500" y="34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104164</xdr:rowOff>
    </xdr:from>
    <xdr:ext cx="762000" cy="259045"/>
    <xdr:sp macro="" textlink="">
      <xdr:nvSpPr>
        <xdr:cNvPr id="80" name="テキスト ボックス 79"/>
        <xdr:cNvSpPr txBox="1"/>
      </xdr:nvSpPr>
      <xdr:spPr>
        <a:xfrm>
          <a:off x="2527300" y="35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129698</xdr:rowOff>
    </xdr:from>
    <xdr:to>
      <xdr:col>29</xdr:col>
      <xdr:colOff>127000</xdr:colOff>
      <xdr:row>37</xdr:row>
      <xdr:rowOff>110403</xdr:rowOff>
    </xdr:to>
    <xdr:cxnSp macro="">
      <xdr:nvCxnSpPr>
        <xdr:cNvPr id="108" name="直線コネクタ 107"/>
        <xdr:cNvCxnSpPr/>
      </xdr:nvCxnSpPr>
      <xdr:spPr bwMode="auto">
        <a:xfrm flipV="1">
          <a:off x="5651500" y="6054248"/>
          <a:ext cx="0" cy="1180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120580</xdr:rowOff>
    </xdr:from>
    <xdr:ext cx="762000" cy="259045"/>
    <xdr:sp macro="" textlink="">
      <xdr:nvSpPr>
        <xdr:cNvPr id="109" name="人口1人当たり決算額の推移最小値テキスト445"/>
        <xdr:cNvSpPr txBox="1"/>
      </xdr:nvSpPr>
      <xdr:spPr>
        <a:xfrm>
          <a:off x="5740400" y="724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110403</xdr:rowOff>
    </xdr:from>
    <xdr:to>
      <xdr:col>30</xdr:col>
      <xdr:colOff>25400</xdr:colOff>
      <xdr:row>37</xdr:row>
      <xdr:rowOff>110403</xdr:rowOff>
    </xdr:to>
    <xdr:cxnSp macro="">
      <xdr:nvCxnSpPr>
        <xdr:cNvPr id="110" name="直線コネクタ 109"/>
        <xdr:cNvCxnSpPr/>
      </xdr:nvCxnSpPr>
      <xdr:spPr bwMode="auto">
        <a:xfrm>
          <a:off x="5562600" y="7235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44625</xdr:rowOff>
    </xdr:from>
    <xdr:ext cx="762000" cy="259045"/>
    <xdr:sp macro="" textlink="">
      <xdr:nvSpPr>
        <xdr:cNvPr id="111" name="人口1人当たり決算額の推移最大値テキスト445"/>
        <xdr:cNvSpPr txBox="1"/>
      </xdr:nvSpPr>
      <xdr:spPr>
        <a:xfrm>
          <a:off x="5740400" y="57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129698</xdr:rowOff>
    </xdr:from>
    <xdr:to>
      <xdr:col>30</xdr:col>
      <xdr:colOff>25400</xdr:colOff>
      <xdr:row>33</xdr:row>
      <xdr:rowOff>129698</xdr:rowOff>
    </xdr:to>
    <xdr:cxnSp macro="">
      <xdr:nvCxnSpPr>
        <xdr:cNvPr id="112" name="直線コネクタ 111"/>
        <xdr:cNvCxnSpPr/>
      </xdr:nvCxnSpPr>
      <xdr:spPr bwMode="auto">
        <a:xfrm>
          <a:off x="5562600" y="6054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110403</xdr:rowOff>
    </xdr:from>
    <xdr:to>
      <xdr:col>29</xdr:col>
      <xdr:colOff>127000</xdr:colOff>
      <xdr:row>37</xdr:row>
      <xdr:rowOff>124531</xdr:rowOff>
    </xdr:to>
    <xdr:cxnSp macro="">
      <xdr:nvCxnSpPr>
        <xdr:cNvPr id="113" name="直線コネクタ 112"/>
        <xdr:cNvCxnSpPr/>
      </xdr:nvCxnSpPr>
      <xdr:spPr bwMode="auto">
        <a:xfrm flipV="1">
          <a:off x="5003800" y="7235103"/>
          <a:ext cx="647700" cy="1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20444</xdr:rowOff>
    </xdr:from>
    <xdr:ext cx="762000" cy="259045"/>
    <xdr:sp macro="" textlink="">
      <xdr:nvSpPr>
        <xdr:cNvPr id="114" name="人口1人当たり決算額の推移平均値テキスト445"/>
        <xdr:cNvSpPr txBox="1"/>
      </xdr:nvSpPr>
      <xdr:spPr>
        <a:xfrm>
          <a:off x="5740400" y="6287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175367</xdr:rowOff>
    </xdr:from>
    <xdr:to>
      <xdr:col>29</xdr:col>
      <xdr:colOff>177800</xdr:colOff>
      <xdr:row>34</xdr:row>
      <xdr:rowOff>276967</xdr:rowOff>
    </xdr:to>
    <xdr:sp macro="" textlink="">
      <xdr:nvSpPr>
        <xdr:cNvPr id="115" name="フローチャート: 判断 114"/>
        <xdr:cNvSpPr/>
      </xdr:nvSpPr>
      <xdr:spPr bwMode="auto">
        <a:xfrm>
          <a:off x="5600700" y="6442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124257</xdr:rowOff>
    </xdr:from>
    <xdr:to>
      <xdr:col>26</xdr:col>
      <xdr:colOff>50800</xdr:colOff>
      <xdr:row>37</xdr:row>
      <xdr:rowOff>124531</xdr:rowOff>
    </xdr:to>
    <xdr:cxnSp macro="">
      <xdr:nvCxnSpPr>
        <xdr:cNvPr id="116" name="直線コネクタ 115"/>
        <xdr:cNvCxnSpPr/>
      </xdr:nvCxnSpPr>
      <xdr:spPr bwMode="auto">
        <a:xfrm>
          <a:off x="4305300" y="7248957"/>
          <a:ext cx="698500" cy="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330769</xdr:rowOff>
    </xdr:from>
    <xdr:to>
      <xdr:col>26</xdr:col>
      <xdr:colOff>101600</xdr:colOff>
      <xdr:row>35</xdr:row>
      <xdr:rowOff>89469</xdr:rowOff>
    </xdr:to>
    <xdr:sp macro="" textlink="">
      <xdr:nvSpPr>
        <xdr:cNvPr id="117" name="フローチャート: 判断 116"/>
        <xdr:cNvSpPr/>
      </xdr:nvSpPr>
      <xdr:spPr bwMode="auto">
        <a:xfrm>
          <a:off x="49530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99646</xdr:rowOff>
    </xdr:from>
    <xdr:ext cx="736600" cy="259045"/>
    <xdr:sp macro="" textlink="">
      <xdr:nvSpPr>
        <xdr:cNvPr id="118" name="テキスト ボックス 117"/>
        <xdr:cNvSpPr txBox="1"/>
      </xdr:nvSpPr>
      <xdr:spPr>
        <a:xfrm>
          <a:off x="4622800" y="636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124257</xdr:rowOff>
    </xdr:from>
    <xdr:to>
      <xdr:col>22</xdr:col>
      <xdr:colOff>114300</xdr:colOff>
      <xdr:row>37</xdr:row>
      <xdr:rowOff>146431</xdr:rowOff>
    </xdr:to>
    <xdr:cxnSp macro="">
      <xdr:nvCxnSpPr>
        <xdr:cNvPr id="119" name="直線コネクタ 118"/>
        <xdr:cNvCxnSpPr/>
      </xdr:nvCxnSpPr>
      <xdr:spPr bwMode="auto">
        <a:xfrm flipV="1">
          <a:off x="3606800" y="7248957"/>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302560</xdr:rowOff>
    </xdr:from>
    <xdr:to>
      <xdr:col>22</xdr:col>
      <xdr:colOff>165100</xdr:colOff>
      <xdr:row>35</xdr:row>
      <xdr:rowOff>61260</xdr:rowOff>
    </xdr:to>
    <xdr:sp macro="" textlink="">
      <xdr:nvSpPr>
        <xdr:cNvPr id="120" name="フローチャート: 判断 119"/>
        <xdr:cNvSpPr/>
      </xdr:nvSpPr>
      <xdr:spPr bwMode="auto">
        <a:xfrm>
          <a:off x="42545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71437</xdr:rowOff>
    </xdr:from>
    <xdr:ext cx="762000" cy="259045"/>
    <xdr:sp macro="" textlink="">
      <xdr:nvSpPr>
        <xdr:cNvPr id="121" name="テキスト ボックス 120"/>
        <xdr:cNvSpPr txBox="1"/>
      </xdr:nvSpPr>
      <xdr:spPr>
        <a:xfrm>
          <a:off x="3924300" y="633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146431</xdr:rowOff>
    </xdr:from>
    <xdr:to>
      <xdr:col>18</xdr:col>
      <xdr:colOff>177800</xdr:colOff>
      <xdr:row>37</xdr:row>
      <xdr:rowOff>175692</xdr:rowOff>
    </xdr:to>
    <xdr:cxnSp macro="">
      <xdr:nvCxnSpPr>
        <xdr:cNvPr id="122" name="直線コネクタ 121"/>
        <xdr:cNvCxnSpPr/>
      </xdr:nvCxnSpPr>
      <xdr:spPr bwMode="auto">
        <a:xfrm flipV="1">
          <a:off x="2908300" y="7271131"/>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46573</xdr:rowOff>
    </xdr:from>
    <xdr:to>
      <xdr:col>19</xdr:col>
      <xdr:colOff>38100</xdr:colOff>
      <xdr:row>35</xdr:row>
      <xdr:rowOff>148173</xdr:rowOff>
    </xdr:to>
    <xdr:sp macro="" textlink="">
      <xdr:nvSpPr>
        <xdr:cNvPr id="123" name="フローチャート: 判断 122"/>
        <xdr:cNvSpPr/>
      </xdr:nvSpPr>
      <xdr:spPr bwMode="auto">
        <a:xfrm>
          <a:off x="3556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158351</xdr:rowOff>
    </xdr:from>
    <xdr:ext cx="762000" cy="259045"/>
    <xdr:sp macro="" textlink="">
      <xdr:nvSpPr>
        <xdr:cNvPr id="124" name="テキスト ボックス 123"/>
        <xdr:cNvSpPr txBox="1"/>
      </xdr:nvSpPr>
      <xdr:spPr>
        <a:xfrm>
          <a:off x="3225800" y="64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329443</xdr:rowOff>
    </xdr:from>
    <xdr:to>
      <xdr:col>15</xdr:col>
      <xdr:colOff>101600</xdr:colOff>
      <xdr:row>35</xdr:row>
      <xdr:rowOff>88143</xdr:rowOff>
    </xdr:to>
    <xdr:sp macro="" textlink="">
      <xdr:nvSpPr>
        <xdr:cNvPr id="125" name="フローチャート: 判断 124"/>
        <xdr:cNvSpPr/>
      </xdr:nvSpPr>
      <xdr:spPr bwMode="auto">
        <a:xfrm>
          <a:off x="2857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98320</xdr:rowOff>
    </xdr:from>
    <xdr:ext cx="762000" cy="259045"/>
    <xdr:sp macro="" textlink="">
      <xdr:nvSpPr>
        <xdr:cNvPr id="126" name="テキスト ボックス 125"/>
        <xdr:cNvSpPr txBox="1"/>
      </xdr:nvSpPr>
      <xdr:spPr>
        <a:xfrm>
          <a:off x="2527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59603</xdr:rowOff>
    </xdr:from>
    <xdr:to>
      <xdr:col>29</xdr:col>
      <xdr:colOff>177800</xdr:colOff>
      <xdr:row>37</xdr:row>
      <xdr:rowOff>161203</xdr:rowOff>
    </xdr:to>
    <xdr:sp macro="" textlink="">
      <xdr:nvSpPr>
        <xdr:cNvPr id="132" name="楕円 131"/>
        <xdr:cNvSpPr/>
      </xdr:nvSpPr>
      <xdr:spPr bwMode="auto">
        <a:xfrm>
          <a:off x="5600700" y="71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139630</xdr:rowOff>
    </xdr:from>
    <xdr:ext cx="762000" cy="259045"/>
    <xdr:sp macro="" textlink="">
      <xdr:nvSpPr>
        <xdr:cNvPr id="133" name="人口1人当たり決算額の推移該当値テキスト445"/>
        <xdr:cNvSpPr txBox="1"/>
      </xdr:nvSpPr>
      <xdr:spPr>
        <a:xfrm>
          <a:off x="5740400" y="709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73731</xdr:rowOff>
    </xdr:from>
    <xdr:to>
      <xdr:col>26</xdr:col>
      <xdr:colOff>101600</xdr:colOff>
      <xdr:row>37</xdr:row>
      <xdr:rowOff>175331</xdr:rowOff>
    </xdr:to>
    <xdr:sp macro="" textlink="">
      <xdr:nvSpPr>
        <xdr:cNvPr id="134" name="楕円 133"/>
        <xdr:cNvSpPr/>
      </xdr:nvSpPr>
      <xdr:spPr bwMode="auto">
        <a:xfrm>
          <a:off x="4953000" y="719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160108</xdr:rowOff>
    </xdr:from>
    <xdr:ext cx="736600" cy="259045"/>
    <xdr:sp macro="" textlink="">
      <xdr:nvSpPr>
        <xdr:cNvPr id="135" name="テキスト ボックス 134"/>
        <xdr:cNvSpPr txBox="1"/>
      </xdr:nvSpPr>
      <xdr:spPr>
        <a:xfrm>
          <a:off x="4622800" y="728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73457</xdr:rowOff>
    </xdr:from>
    <xdr:to>
      <xdr:col>22</xdr:col>
      <xdr:colOff>165100</xdr:colOff>
      <xdr:row>37</xdr:row>
      <xdr:rowOff>175057</xdr:rowOff>
    </xdr:to>
    <xdr:sp macro="" textlink="">
      <xdr:nvSpPr>
        <xdr:cNvPr id="136" name="楕円 135"/>
        <xdr:cNvSpPr/>
      </xdr:nvSpPr>
      <xdr:spPr bwMode="auto">
        <a:xfrm>
          <a:off x="4254500" y="71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159834</xdr:rowOff>
    </xdr:from>
    <xdr:ext cx="762000" cy="259045"/>
    <xdr:sp macro="" textlink="">
      <xdr:nvSpPr>
        <xdr:cNvPr id="137" name="テキスト ボックス 136"/>
        <xdr:cNvSpPr txBox="1"/>
      </xdr:nvSpPr>
      <xdr:spPr>
        <a:xfrm>
          <a:off x="3924300" y="72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95631</xdr:rowOff>
    </xdr:from>
    <xdr:to>
      <xdr:col>19</xdr:col>
      <xdr:colOff>38100</xdr:colOff>
      <xdr:row>37</xdr:row>
      <xdr:rowOff>197231</xdr:rowOff>
    </xdr:to>
    <xdr:sp macro="" textlink="">
      <xdr:nvSpPr>
        <xdr:cNvPr id="138" name="楕円 137"/>
        <xdr:cNvSpPr/>
      </xdr:nvSpPr>
      <xdr:spPr bwMode="auto">
        <a:xfrm>
          <a:off x="35560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182008</xdr:rowOff>
    </xdr:from>
    <xdr:ext cx="762000" cy="259045"/>
    <xdr:sp macro="" textlink="">
      <xdr:nvSpPr>
        <xdr:cNvPr id="139" name="テキスト ボックス 138"/>
        <xdr:cNvSpPr txBox="1"/>
      </xdr:nvSpPr>
      <xdr:spPr>
        <a:xfrm>
          <a:off x="3225800" y="73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124892</xdr:rowOff>
    </xdr:from>
    <xdr:to>
      <xdr:col>15</xdr:col>
      <xdr:colOff>101600</xdr:colOff>
      <xdr:row>37</xdr:row>
      <xdr:rowOff>226492</xdr:rowOff>
    </xdr:to>
    <xdr:sp macro="" textlink="">
      <xdr:nvSpPr>
        <xdr:cNvPr id="140" name="楕円 139"/>
        <xdr:cNvSpPr/>
      </xdr:nvSpPr>
      <xdr:spPr bwMode="auto">
        <a:xfrm>
          <a:off x="28575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211269</xdr:rowOff>
    </xdr:from>
    <xdr:ext cx="762000" cy="259045"/>
    <xdr:sp macro="" textlink="">
      <xdr:nvSpPr>
        <xdr:cNvPr id="141" name="テキスト ボックス 140"/>
        <xdr:cNvSpPr txBox="1"/>
      </xdr:nvSpPr>
      <xdr:spPr>
        <a:xfrm>
          <a:off x="2527300" y="73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86505</xdr:rowOff>
    </xdr:from>
    <xdr:to>
      <xdr:col>24</xdr:col>
      <xdr:colOff>62865</xdr:colOff>
      <xdr:row>37</xdr:row>
      <xdr:rowOff>103879</xdr:rowOff>
    </xdr:to>
    <xdr:cxnSp macro="">
      <xdr:nvCxnSpPr>
        <xdr:cNvPr id="54" name="直線コネクタ 53"/>
        <xdr:cNvCxnSpPr/>
      </xdr:nvCxnSpPr>
      <xdr:spPr>
        <a:xfrm flipV="1">
          <a:off x="4633595" y="5401455"/>
          <a:ext cx="1270" cy="104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107706</xdr:rowOff>
    </xdr:from>
    <xdr:ext cx="534377" cy="259045"/>
    <xdr:sp macro="" textlink="">
      <xdr:nvSpPr>
        <xdr:cNvPr id="55" name="人件費最小値テキスト"/>
        <xdr:cNvSpPr txBox="1"/>
      </xdr:nvSpPr>
      <xdr:spPr>
        <a:xfrm>
          <a:off x="4686300" y="64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103879</xdr:rowOff>
    </xdr:from>
    <xdr:to>
      <xdr:col>24</xdr:col>
      <xdr:colOff>152400</xdr:colOff>
      <xdr:row>37</xdr:row>
      <xdr:rowOff>103879</xdr:rowOff>
    </xdr:to>
    <xdr:cxnSp macro="">
      <xdr:nvCxnSpPr>
        <xdr:cNvPr id="56" name="直線コネクタ 55"/>
        <xdr:cNvCxnSpPr/>
      </xdr:nvCxnSpPr>
      <xdr:spPr>
        <a:xfrm>
          <a:off x="4546600" y="644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33182</xdr:rowOff>
    </xdr:from>
    <xdr:ext cx="599010" cy="259045"/>
    <xdr:sp macro="" textlink="">
      <xdr:nvSpPr>
        <xdr:cNvPr id="57" name="人件費最大値テキスト"/>
        <xdr:cNvSpPr txBox="1"/>
      </xdr:nvSpPr>
      <xdr:spPr>
        <a:xfrm>
          <a:off x="4686300" y="51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86505</xdr:rowOff>
    </xdr:from>
    <xdr:to>
      <xdr:col>24</xdr:col>
      <xdr:colOff>152400</xdr:colOff>
      <xdr:row>31</xdr:row>
      <xdr:rowOff>86505</xdr:rowOff>
    </xdr:to>
    <xdr:cxnSp macro="">
      <xdr:nvCxnSpPr>
        <xdr:cNvPr id="58" name="直線コネクタ 57"/>
        <xdr:cNvCxnSpPr/>
      </xdr:nvCxnSpPr>
      <xdr:spPr>
        <a:xfrm>
          <a:off x="4546600" y="540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103879</xdr:rowOff>
    </xdr:from>
    <xdr:to>
      <xdr:col>24</xdr:col>
      <xdr:colOff>63500</xdr:colOff>
      <xdr:row>38</xdr:row>
      <xdr:rowOff>47026</xdr:rowOff>
    </xdr:to>
    <xdr:cxnSp macro="">
      <xdr:nvCxnSpPr>
        <xdr:cNvPr id="59" name="直線コネクタ 58"/>
        <xdr:cNvCxnSpPr/>
      </xdr:nvCxnSpPr>
      <xdr:spPr>
        <a:xfrm flipV="1">
          <a:off x="3797300" y="6447529"/>
          <a:ext cx="838200" cy="1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94335</xdr:rowOff>
    </xdr:from>
    <xdr:ext cx="534377" cy="259045"/>
    <xdr:sp macro="" textlink="">
      <xdr:nvSpPr>
        <xdr:cNvPr id="60" name="人件費平均値テキスト"/>
        <xdr:cNvSpPr txBox="1"/>
      </xdr:nvSpPr>
      <xdr:spPr>
        <a:xfrm>
          <a:off x="4686300" y="5580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71458</xdr:rowOff>
    </xdr:from>
    <xdr:to>
      <xdr:col>24</xdr:col>
      <xdr:colOff>114300</xdr:colOff>
      <xdr:row>34</xdr:row>
      <xdr:rowOff>1608</xdr:rowOff>
    </xdr:to>
    <xdr:sp macro="" textlink="">
      <xdr:nvSpPr>
        <xdr:cNvPr id="61" name="フローチャート: 判断 60"/>
        <xdr:cNvSpPr/>
      </xdr:nvSpPr>
      <xdr:spPr>
        <a:xfrm>
          <a:off x="4584700" y="572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47026</xdr:rowOff>
    </xdr:from>
    <xdr:to>
      <xdr:col>19</xdr:col>
      <xdr:colOff>177800</xdr:colOff>
      <xdr:row>38</xdr:row>
      <xdr:rowOff>89225</xdr:rowOff>
    </xdr:to>
    <xdr:cxnSp macro="">
      <xdr:nvCxnSpPr>
        <xdr:cNvPr id="62" name="直線コネクタ 61"/>
        <xdr:cNvCxnSpPr/>
      </xdr:nvCxnSpPr>
      <xdr:spPr>
        <a:xfrm flipV="1">
          <a:off x="2908300" y="6562126"/>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120310</xdr:rowOff>
    </xdr:from>
    <xdr:to>
      <xdr:col>20</xdr:col>
      <xdr:colOff>38100</xdr:colOff>
      <xdr:row>34</xdr:row>
      <xdr:rowOff>50460</xdr:rowOff>
    </xdr:to>
    <xdr:sp macro="" textlink="">
      <xdr:nvSpPr>
        <xdr:cNvPr id="63" name="フローチャート: 判断 62"/>
        <xdr:cNvSpPr/>
      </xdr:nvSpPr>
      <xdr:spPr>
        <a:xfrm>
          <a:off x="3746500" y="57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66987</xdr:rowOff>
    </xdr:from>
    <xdr:ext cx="534377" cy="259045"/>
    <xdr:sp macro="" textlink="">
      <xdr:nvSpPr>
        <xdr:cNvPr id="64" name="テキスト ボックス 63"/>
        <xdr:cNvSpPr txBox="1"/>
      </xdr:nvSpPr>
      <xdr:spPr>
        <a:xfrm>
          <a:off x="3530111" y="55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89225</xdr:rowOff>
    </xdr:from>
    <xdr:to>
      <xdr:col>15</xdr:col>
      <xdr:colOff>50800</xdr:colOff>
      <xdr:row>39</xdr:row>
      <xdr:rowOff>8964</xdr:rowOff>
    </xdr:to>
    <xdr:cxnSp macro="">
      <xdr:nvCxnSpPr>
        <xdr:cNvPr id="65" name="直線コネクタ 64"/>
        <xdr:cNvCxnSpPr/>
      </xdr:nvCxnSpPr>
      <xdr:spPr>
        <a:xfrm flipV="1">
          <a:off x="2019300" y="6604325"/>
          <a:ext cx="889000" cy="9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35911</xdr:rowOff>
    </xdr:from>
    <xdr:to>
      <xdr:col>15</xdr:col>
      <xdr:colOff>101600</xdr:colOff>
      <xdr:row>33</xdr:row>
      <xdr:rowOff>137511</xdr:rowOff>
    </xdr:to>
    <xdr:sp macro="" textlink="">
      <xdr:nvSpPr>
        <xdr:cNvPr id="66" name="フローチャート: 判断 65"/>
        <xdr:cNvSpPr/>
      </xdr:nvSpPr>
      <xdr:spPr>
        <a:xfrm>
          <a:off x="2857500" y="569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154038</xdr:rowOff>
    </xdr:from>
    <xdr:ext cx="534377" cy="259045"/>
    <xdr:sp macro="" textlink="">
      <xdr:nvSpPr>
        <xdr:cNvPr id="67" name="テキスト ボックス 66"/>
        <xdr:cNvSpPr txBox="1"/>
      </xdr:nvSpPr>
      <xdr:spPr>
        <a:xfrm>
          <a:off x="2641111" y="54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8964</xdr:rowOff>
    </xdr:from>
    <xdr:to>
      <xdr:col>10</xdr:col>
      <xdr:colOff>114300</xdr:colOff>
      <xdr:row>39</xdr:row>
      <xdr:rowOff>24623</xdr:rowOff>
    </xdr:to>
    <xdr:cxnSp macro="">
      <xdr:nvCxnSpPr>
        <xdr:cNvPr id="68" name="直線コネクタ 67"/>
        <xdr:cNvCxnSpPr/>
      </xdr:nvCxnSpPr>
      <xdr:spPr>
        <a:xfrm flipV="1">
          <a:off x="1130300" y="669551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48575</xdr:rowOff>
    </xdr:from>
    <xdr:to>
      <xdr:col>10</xdr:col>
      <xdr:colOff>165100</xdr:colOff>
      <xdr:row>33</xdr:row>
      <xdr:rowOff>150175</xdr:rowOff>
    </xdr:to>
    <xdr:sp macro="" textlink="">
      <xdr:nvSpPr>
        <xdr:cNvPr id="69" name="フローチャート: 判断 68"/>
        <xdr:cNvSpPr/>
      </xdr:nvSpPr>
      <xdr:spPr>
        <a:xfrm>
          <a:off x="1968500" y="57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166702</xdr:rowOff>
    </xdr:from>
    <xdr:ext cx="534377" cy="259045"/>
    <xdr:sp macro="" textlink="">
      <xdr:nvSpPr>
        <xdr:cNvPr id="70" name="テキスト ボックス 69"/>
        <xdr:cNvSpPr txBox="1"/>
      </xdr:nvSpPr>
      <xdr:spPr>
        <a:xfrm>
          <a:off x="1752111" y="54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89266</xdr:rowOff>
    </xdr:from>
    <xdr:to>
      <xdr:col>6</xdr:col>
      <xdr:colOff>38100</xdr:colOff>
      <xdr:row>34</xdr:row>
      <xdr:rowOff>19416</xdr:rowOff>
    </xdr:to>
    <xdr:sp macro="" textlink="">
      <xdr:nvSpPr>
        <xdr:cNvPr id="71" name="フローチャート: 判断 70"/>
        <xdr:cNvSpPr/>
      </xdr:nvSpPr>
      <xdr:spPr>
        <a:xfrm>
          <a:off x="1079500" y="5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35943</xdr:rowOff>
    </xdr:from>
    <xdr:ext cx="534377" cy="259045"/>
    <xdr:sp macro="" textlink="">
      <xdr:nvSpPr>
        <xdr:cNvPr id="72" name="テキスト ボックス 71"/>
        <xdr:cNvSpPr txBox="1"/>
      </xdr:nvSpPr>
      <xdr:spPr>
        <a:xfrm>
          <a:off x="863111" y="5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53079</xdr:rowOff>
    </xdr:from>
    <xdr:to>
      <xdr:col>24</xdr:col>
      <xdr:colOff>114300</xdr:colOff>
      <xdr:row>37</xdr:row>
      <xdr:rowOff>154679</xdr:rowOff>
    </xdr:to>
    <xdr:sp macro="" textlink="">
      <xdr:nvSpPr>
        <xdr:cNvPr id="78" name="楕円 77"/>
        <xdr:cNvSpPr/>
      </xdr:nvSpPr>
      <xdr:spPr>
        <a:xfrm>
          <a:off x="45847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139456</xdr:rowOff>
    </xdr:from>
    <xdr:ext cx="534377" cy="259045"/>
    <xdr:sp macro="" textlink="">
      <xdr:nvSpPr>
        <xdr:cNvPr id="79" name="人件費該当値テキスト"/>
        <xdr:cNvSpPr txBox="1"/>
      </xdr:nvSpPr>
      <xdr:spPr>
        <a:xfrm>
          <a:off x="4686300" y="63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167676</xdr:rowOff>
    </xdr:from>
    <xdr:to>
      <xdr:col>20</xdr:col>
      <xdr:colOff>38100</xdr:colOff>
      <xdr:row>38</xdr:row>
      <xdr:rowOff>97826</xdr:rowOff>
    </xdr:to>
    <xdr:sp macro="" textlink="">
      <xdr:nvSpPr>
        <xdr:cNvPr id="80" name="楕円 79"/>
        <xdr:cNvSpPr/>
      </xdr:nvSpPr>
      <xdr:spPr>
        <a:xfrm>
          <a:off x="3746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88953</xdr:rowOff>
    </xdr:from>
    <xdr:ext cx="534377" cy="259045"/>
    <xdr:sp macro="" textlink="">
      <xdr:nvSpPr>
        <xdr:cNvPr id="81" name="テキスト ボックス 80"/>
        <xdr:cNvSpPr txBox="1"/>
      </xdr:nvSpPr>
      <xdr:spPr>
        <a:xfrm>
          <a:off x="3530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38425</xdr:rowOff>
    </xdr:from>
    <xdr:to>
      <xdr:col>15</xdr:col>
      <xdr:colOff>101600</xdr:colOff>
      <xdr:row>38</xdr:row>
      <xdr:rowOff>140025</xdr:rowOff>
    </xdr:to>
    <xdr:sp macro="" textlink="">
      <xdr:nvSpPr>
        <xdr:cNvPr id="82" name="楕円 81"/>
        <xdr:cNvSpPr/>
      </xdr:nvSpPr>
      <xdr:spPr>
        <a:xfrm>
          <a:off x="2857500" y="65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131152</xdr:rowOff>
    </xdr:from>
    <xdr:ext cx="534377" cy="259045"/>
    <xdr:sp macro="" textlink="">
      <xdr:nvSpPr>
        <xdr:cNvPr id="83" name="テキスト ボックス 82"/>
        <xdr:cNvSpPr txBox="1"/>
      </xdr:nvSpPr>
      <xdr:spPr>
        <a:xfrm>
          <a:off x="2641111" y="66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129614</xdr:rowOff>
    </xdr:from>
    <xdr:to>
      <xdr:col>10</xdr:col>
      <xdr:colOff>165100</xdr:colOff>
      <xdr:row>39</xdr:row>
      <xdr:rowOff>59764</xdr:rowOff>
    </xdr:to>
    <xdr:sp macro="" textlink="">
      <xdr:nvSpPr>
        <xdr:cNvPr id="84" name="楕円 83"/>
        <xdr:cNvSpPr/>
      </xdr:nvSpPr>
      <xdr:spPr>
        <a:xfrm>
          <a:off x="1968500" y="66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50891</xdr:rowOff>
    </xdr:from>
    <xdr:ext cx="534377" cy="259045"/>
    <xdr:sp macro="" textlink="">
      <xdr:nvSpPr>
        <xdr:cNvPr id="85" name="テキスト ボックス 84"/>
        <xdr:cNvSpPr txBox="1"/>
      </xdr:nvSpPr>
      <xdr:spPr>
        <a:xfrm>
          <a:off x="1752111" y="67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145273</xdr:rowOff>
    </xdr:from>
    <xdr:to>
      <xdr:col>6</xdr:col>
      <xdr:colOff>38100</xdr:colOff>
      <xdr:row>39</xdr:row>
      <xdr:rowOff>75423</xdr:rowOff>
    </xdr:to>
    <xdr:sp macro="" textlink="">
      <xdr:nvSpPr>
        <xdr:cNvPr id="86" name="楕円 85"/>
        <xdr:cNvSpPr/>
      </xdr:nvSpPr>
      <xdr:spPr>
        <a:xfrm>
          <a:off x="1079500" y="66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66550</xdr:rowOff>
    </xdr:from>
    <xdr:ext cx="534377" cy="259045"/>
    <xdr:sp macro="" textlink="">
      <xdr:nvSpPr>
        <xdr:cNvPr id="87" name="テキスト ボックス 86"/>
        <xdr:cNvSpPr txBox="1"/>
      </xdr:nvSpPr>
      <xdr:spPr>
        <a:xfrm>
          <a:off x="863111" y="67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46469</xdr:rowOff>
    </xdr:from>
    <xdr:to>
      <xdr:col>24</xdr:col>
      <xdr:colOff>62865</xdr:colOff>
      <xdr:row>57</xdr:row>
      <xdr:rowOff>4883</xdr:rowOff>
    </xdr:to>
    <xdr:cxnSp macro="">
      <xdr:nvCxnSpPr>
        <xdr:cNvPr id="112" name="直線コネクタ 111"/>
        <xdr:cNvCxnSpPr/>
      </xdr:nvCxnSpPr>
      <xdr:spPr>
        <a:xfrm flipV="1">
          <a:off x="4633595" y="8790419"/>
          <a:ext cx="1270" cy="987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8710</xdr:rowOff>
    </xdr:from>
    <xdr:ext cx="534377" cy="259045"/>
    <xdr:sp macro="" textlink="">
      <xdr:nvSpPr>
        <xdr:cNvPr id="113" name="物件費最小値テキスト"/>
        <xdr:cNvSpPr txBox="1"/>
      </xdr:nvSpPr>
      <xdr:spPr>
        <a:xfrm>
          <a:off x="4686300" y="9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4883</xdr:rowOff>
    </xdr:from>
    <xdr:to>
      <xdr:col>24</xdr:col>
      <xdr:colOff>152400</xdr:colOff>
      <xdr:row>57</xdr:row>
      <xdr:rowOff>4883</xdr:rowOff>
    </xdr:to>
    <xdr:cxnSp macro="">
      <xdr:nvCxnSpPr>
        <xdr:cNvPr id="114" name="直線コネクタ 113"/>
        <xdr:cNvCxnSpPr/>
      </xdr:nvCxnSpPr>
      <xdr:spPr>
        <a:xfrm>
          <a:off x="4546600" y="977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164596</xdr:rowOff>
    </xdr:from>
    <xdr:ext cx="599010" cy="259045"/>
    <xdr:sp macro="" textlink="">
      <xdr:nvSpPr>
        <xdr:cNvPr id="115" name="物件費最大値テキスト"/>
        <xdr:cNvSpPr txBox="1"/>
      </xdr:nvSpPr>
      <xdr:spPr>
        <a:xfrm>
          <a:off x="4686300" y="85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46469</xdr:rowOff>
    </xdr:from>
    <xdr:to>
      <xdr:col>24</xdr:col>
      <xdr:colOff>152400</xdr:colOff>
      <xdr:row>51</xdr:row>
      <xdr:rowOff>46469</xdr:rowOff>
    </xdr:to>
    <xdr:cxnSp macro="">
      <xdr:nvCxnSpPr>
        <xdr:cNvPr id="116" name="直線コネクタ 115"/>
        <xdr:cNvCxnSpPr/>
      </xdr:nvCxnSpPr>
      <xdr:spPr>
        <a:xfrm>
          <a:off x="4546600" y="879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4883</xdr:rowOff>
    </xdr:from>
    <xdr:to>
      <xdr:col>24</xdr:col>
      <xdr:colOff>63500</xdr:colOff>
      <xdr:row>57</xdr:row>
      <xdr:rowOff>12294</xdr:rowOff>
    </xdr:to>
    <xdr:cxnSp macro="">
      <xdr:nvCxnSpPr>
        <xdr:cNvPr id="117" name="直線コネクタ 116"/>
        <xdr:cNvCxnSpPr/>
      </xdr:nvCxnSpPr>
      <xdr:spPr>
        <a:xfrm flipV="1">
          <a:off x="3797300" y="9777533"/>
          <a:ext cx="8382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124655</xdr:rowOff>
    </xdr:from>
    <xdr:ext cx="534377" cy="259045"/>
    <xdr:sp macro="" textlink="">
      <xdr:nvSpPr>
        <xdr:cNvPr id="118" name="物件費平均値テキスト"/>
        <xdr:cNvSpPr txBox="1"/>
      </xdr:nvSpPr>
      <xdr:spPr>
        <a:xfrm>
          <a:off x="4686300" y="9040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101778</xdr:rowOff>
    </xdr:from>
    <xdr:to>
      <xdr:col>24</xdr:col>
      <xdr:colOff>114300</xdr:colOff>
      <xdr:row>54</xdr:row>
      <xdr:rowOff>31928</xdr:rowOff>
    </xdr:to>
    <xdr:sp macro="" textlink="">
      <xdr:nvSpPr>
        <xdr:cNvPr id="119" name="フローチャート: 判断 118"/>
        <xdr:cNvSpPr/>
      </xdr:nvSpPr>
      <xdr:spPr>
        <a:xfrm>
          <a:off x="4584700" y="918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12294</xdr:rowOff>
    </xdr:from>
    <xdr:to>
      <xdr:col>19</xdr:col>
      <xdr:colOff>177800</xdr:colOff>
      <xdr:row>57</xdr:row>
      <xdr:rowOff>124003</xdr:rowOff>
    </xdr:to>
    <xdr:cxnSp macro="">
      <xdr:nvCxnSpPr>
        <xdr:cNvPr id="120" name="直線コネクタ 119"/>
        <xdr:cNvCxnSpPr/>
      </xdr:nvCxnSpPr>
      <xdr:spPr>
        <a:xfrm flipV="1">
          <a:off x="2908300" y="9784944"/>
          <a:ext cx="889000" cy="1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20225</xdr:rowOff>
    </xdr:from>
    <xdr:to>
      <xdr:col>20</xdr:col>
      <xdr:colOff>38100</xdr:colOff>
      <xdr:row>54</xdr:row>
      <xdr:rowOff>121825</xdr:rowOff>
    </xdr:to>
    <xdr:sp macro="" textlink="">
      <xdr:nvSpPr>
        <xdr:cNvPr id="121" name="フローチャート: 判断 120"/>
        <xdr:cNvSpPr/>
      </xdr:nvSpPr>
      <xdr:spPr>
        <a:xfrm>
          <a:off x="3746500" y="92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138352</xdr:rowOff>
    </xdr:from>
    <xdr:ext cx="534377" cy="259045"/>
    <xdr:sp macro="" textlink="">
      <xdr:nvSpPr>
        <xdr:cNvPr id="122" name="テキスト ボックス 121"/>
        <xdr:cNvSpPr txBox="1"/>
      </xdr:nvSpPr>
      <xdr:spPr>
        <a:xfrm>
          <a:off x="3530111" y="90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124003</xdr:rowOff>
    </xdr:from>
    <xdr:to>
      <xdr:col>15</xdr:col>
      <xdr:colOff>50800</xdr:colOff>
      <xdr:row>58</xdr:row>
      <xdr:rowOff>129928</xdr:rowOff>
    </xdr:to>
    <xdr:cxnSp macro="">
      <xdr:nvCxnSpPr>
        <xdr:cNvPr id="123" name="直線コネクタ 122"/>
        <xdr:cNvCxnSpPr/>
      </xdr:nvCxnSpPr>
      <xdr:spPr>
        <a:xfrm flipV="1">
          <a:off x="2019300" y="9896653"/>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40589</xdr:rowOff>
    </xdr:from>
    <xdr:to>
      <xdr:col>15</xdr:col>
      <xdr:colOff>101600</xdr:colOff>
      <xdr:row>54</xdr:row>
      <xdr:rowOff>142189</xdr:rowOff>
    </xdr:to>
    <xdr:sp macro="" textlink="">
      <xdr:nvSpPr>
        <xdr:cNvPr id="124" name="フローチャート: 判断 123"/>
        <xdr:cNvSpPr/>
      </xdr:nvSpPr>
      <xdr:spPr>
        <a:xfrm>
          <a:off x="2857500" y="929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158716</xdr:rowOff>
    </xdr:from>
    <xdr:ext cx="534377" cy="259045"/>
    <xdr:sp macro="" textlink="">
      <xdr:nvSpPr>
        <xdr:cNvPr id="125" name="テキスト ボックス 124"/>
        <xdr:cNvSpPr txBox="1"/>
      </xdr:nvSpPr>
      <xdr:spPr>
        <a:xfrm>
          <a:off x="2641111" y="90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129928</xdr:rowOff>
    </xdr:from>
    <xdr:to>
      <xdr:col>10</xdr:col>
      <xdr:colOff>114300</xdr:colOff>
      <xdr:row>59</xdr:row>
      <xdr:rowOff>14427</xdr:rowOff>
    </xdr:to>
    <xdr:cxnSp macro="">
      <xdr:nvCxnSpPr>
        <xdr:cNvPr id="126" name="直線コネクタ 125"/>
        <xdr:cNvCxnSpPr/>
      </xdr:nvCxnSpPr>
      <xdr:spPr>
        <a:xfrm flipV="1">
          <a:off x="1130300" y="10074028"/>
          <a:ext cx="889000" cy="5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106407</xdr:rowOff>
    </xdr:from>
    <xdr:to>
      <xdr:col>10</xdr:col>
      <xdr:colOff>165100</xdr:colOff>
      <xdr:row>55</xdr:row>
      <xdr:rowOff>36557</xdr:rowOff>
    </xdr:to>
    <xdr:sp macro="" textlink="">
      <xdr:nvSpPr>
        <xdr:cNvPr id="127" name="フローチャート: 判断 126"/>
        <xdr:cNvSpPr/>
      </xdr:nvSpPr>
      <xdr:spPr>
        <a:xfrm>
          <a:off x="1968500" y="93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53084</xdr:rowOff>
    </xdr:from>
    <xdr:ext cx="534377" cy="259045"/>
    <xdr:sp macro="" textlink="">
      <xdr:nvSpPr>
        <xdr:cNvPr id="128" name="テキスト ボックス 127"/>
        <xdr:cNvSpPr txBox="1"/>
      </xdr:nvSpPr>
      <xdr:spPr>
        <a:xfrm>
          <a:off x="1752111" y="9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136678</xdr:rowOff>
    </xdr:from>
    <xdr:to>
      <xdr:col>6</xdr:col>
      <xdr:colOff>38100</xdr:colOff>
      <xdr:row>55</xdr:row>
      <xdr:rowOff>66828</xdr:rowOff>
    </xdr:to>
    <xdr:sp macro="" textlink="">
      <xdr:nvSpPr>
        <xdr:cNvPr id="129" name="フローチャート: 判断 128"/>
        <xdr:cNvSpPr/>
      </xdr:nvSpPr>
      <xdr:spPr>
        <a:xfrm>
          <a:off x="10795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83355</xdr:rowOff>
    </xdr:from>
    <xdr:ext cx="534377" cy="259045"/>
    <xdr:sp macro="" textlink="">
      <xdr:nvSpPr>
        <xdr:cNvPr id="130" name="テキスト ボックス 129"/>
        <xdr:cNvSpPr txBox="1"/>
      </xdr:nvSpPr>
      <xdr:spPr>
        <a:xfrm>
          <a:off x="863111" y="91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125533</xdr:rowOff>
    </xdr:from>
    <xdr:to>
      <xdr:col>24</xdr:col>
      <xdr:colOff>114300</xdr:colOff>
      <xdr:row>57</xdr:row>
      <xdr:rowOff>55683</xdr:rowOff>
    </xdr:to>
    <xdr:sp macro="" textlink="">
      <xdr:nvSpPr>
        <xdr:cNvPr id="136" name="楕円 135"/>
        <xdr:cNvSpPr/>
      </xdr:nvSpPr>
      <xdr:spPr>
        <a:xfrm>
          <a:off x="4584700" y="97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40460</xdr:rowOff>
    </xdr:from>
    <xdr:ext cx="534377" cy="259045"/>
    <xdr:sp macro="" textlink="">
      <xdr:nvSpPr>
        <xdr:cNvPr id="137" name="物件費該当値テキスト"/>
        <xdr:cNvSpPr txBox="1"/>
      </xdr:nvSpPr>
      <xdr:spPr>
        <a:xfrm>
          <a:off x="4686300" y="9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132944</xdr:rowOff>
    </xdr:from>
    <xdr:to>
      <xdr:col>20</xdr:col>
      <xdr:colOff>38100</xdr:colOff>
      <xdr:row>57</xdr:row>
      <xdr:rowOff>63094</xdr:rowOff>
    </xdr:to>
    <xdr:sp macro="" textlink="">
      <xdr:nvSpPr>
        <xdr:cNvPr id="138" name="楕円 137"/>
        <xdr:cNvSpPr/>
      </xdr:nvSpPr>
      <xdr:spPr>
        <a:xfrm>
          <a:off x="3746500" y="97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54221</xdr:rowOff>
    </xdr:from>
    <xdr:ext cx="534377" cy="259045"/>
    <xdr:sp macro="" textlink="">
      <xdr:nvSpPr>
        <xdr:cNvPr id="139" name="テキスト ボックス 138"/>
        <xdr:cNvSpPr txBox="1"/>
      </xdr:nvSpPr>
      <xdr:spPr>
        <a:xfrm>
          <a:off x="3530111" y="98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73203</xdr:rowOff>
    </xdr:from>
    <xdr:to>
      <xdr:col>15</xdr:col>
      <xdr:colOff>101600</xdr:colOff>
      <xdr:row>58</xdr:row>
      <xdr:rowOff>3353</xdr:rowOff>
    </xdr:to>
    <xdr:sp macro="" textlink="">
      <xdr:nvSpPr>
        <xdr:cNvPr id="140" name="楕円 139"/>
        <xdr:cNvSpPr/>
      </xdr:nvSpPr>
      <xdr:spPr>
        <a:xfrm>
          <a:off x="2857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165930</xdr:rowOff>
    </xdr:from>
    <xdr:ext cx="534377" cy="259045"/>
    <xdr:sp macro="" textlink="">
      <xdr:nvSpPr>
        <xdr:cNvPr id="141" name="テキスト ボックス 140"/>
        <xdr:cNvSpPr txBox="1"/>
      </xdr:nvSpPr>
      <xdr:spPr>
        <a:xfrm>
          <a:off x="2641111" y="99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79128</xdr:rowOff>
    </xdr:from>
    <xdr:to>
      <xdr:col>10</xdr:col>
      <xdr:colOff>165100</xdr:colOff>
      <xdr:row>59</xdr:row>
      <xdr:rowOff>9278</xdr:rowOff>
    </xdr:to>
    <xdr:sp macro="" textlink="">
      <xdr:nvSpPr>
        <xdr:cNvPr id="142" name="楕円 141"/>
        <xdr:cNvSpPr/>
      </xdr:nvSpPr>
      <xdr:spPr>
        <a:xfrm>
          <a:off x="1968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xdr:rowOff>
    </xdr:from>
    <xdr:ext cx="534377" cy="259045"/>
    <xdr:sp macro="" textlink="">
      <xdr:nvSpPr>
        <xdr:cNvPr id="143" name="テキスト ボックス 142"/>
        <xdr:cNvSpPr txBox="1"/>
      </xdr:nvSpPr>
      <xdr:spPr>
        <a:xfrm>
          <a:off x="1752111" y="10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135077</xdr:rowOff>
    </xdr:from>
    <xdr:to>
      <xdr:col>6</xdr:col>
      <xdr:colOff>38100</xdr:colOff>
      <xdr:row>59</xdr:row>
      <xdr:rowOff>65227</xdr:rowOff>
    </xdr:to>
    <xdr:sp macro="" textlink="">
      <xdr:nvSpPr>
        <xdr:cNvPr id="144" name="楕円 143"/>
        <xdr:cNvSpPr/>
      </xdr:nvSpPr>
      <xdr:spPr>
        <a:xfrm>
          <a:off x="1079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56354</xdr:rowOff>
    </xdr:from>
    <xdr:ext cx="534377" cy="259045"/>
    <xdr:sp macro="" textlink="">
      <xdr:nvSpPr>
        <xdr:cNvPr id="145" name="テキスト ボックス 144"/>
        <xdr:cNvSpPr txBox="1"/>
      </xdr:nvSpPr>
      <xdr:spPr>
        <a:xfrm>
          <a:off x="863111" y="101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6" name="テキスト ボックス 155"/>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44641</xdr:rowOff>
    </xdr:from>
    <xdr:to>
      <xdr:col>24</xdr:col>
      <xdr:colOff>62865</xdr:colOff>
      <xdr:row>79</xdr:row>
      <xdr:rowOff>99504</xdr:rowOff>
    </xdr:to>
    <xdr:cxnSp macro="">
      <xdr:nvCxnSpPr>
        <xdr:cNvPr id="170" name="直線コネクタ 169"/>
        <xdr:cNvCxnSpPr/>
      </xdr:nvCxnSpPr>
      <xdr:spPr>
        <a:xfrm flipV="1">
          <a:off x="4633595" y="12046141"/>
          <a:ext cx="1270" cy="159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103331</xdr:rowOff>
    </xdr:from>
    <xdr:ext cx="469744" cy="259045"/>
    <xdr:sp macro="" textlink="">
      <xdr:nvSpPr>
        <xdr:cNvPr id="171" name="維持補修費最小値テキスト"/>
        <xdr:cNvSpPr txBox="1"/>
      </xdr:nvSpPr>
      <xdr:spPr>
        <a:xfrm>
          <a:off x="4686300"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99504</xdr:rowOff>
    </xdr:from>
    <xdr:to>
      <xdr:col>24</xdr:col>
      <xdr:colOff>152400</xdr:colOff>
      <xdr:row>79</xdr:row>
      <xdr:rowOff>99504</xdr:rowOff>
    </xdr:to>
    <xdr:cxnSp macro="">
      <xdr:nvCxnSpPr>
        <xdr:cNvPr id="172" name="直線コネクタ 171"/>
        <xdr:cNvCxnSpPr/>
      </xdr:nvCxnSpPr>
      <xdr:spPr>
        <a:xfrm>
          <a:off x="4546600" y="1364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162768</xdr:rowOff>
    </xdr:from>
    <xdr:ext cx="534377" cy="259045"/>
    <xdr:sp macro="" textlink="">
      <xdr:nvSpPr>
        <xdr:cNvPr id="173" name="維持補修費最大値テキスト"/>
        <xdr:cNvSpPr txBox="1"/>
      </xdr:nvSpPr>
      <xdr:spPr>
        <a:xfrm>
          <a:off x="4686300" y="118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44641</xdr:rowOff>
    </xdr:from>
    <xdr:to>
      <xdr:col>24</xdr:col>
      <xdr:colOff>152400</xdr:colOff>
      <xdr:row>70</xdr:row>
      <xdr:rowOff>44641</xdr:rowOff>
    </xdr:to>
    <xdr:cxnSp macro="">
      <xdr:nvCxnSpPr>
        <xdr:cNvPr id="174" name="直線コネクタ 173"/>
        <xdr:cNvCxnSpPr/>
      </xdr:nvCxnSpPr>
      <xdr:spPr>
        <a:xfrm>
          <a:off x="4546600" y="12046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115506</xdr:rowOff>
    </xdr:from>
    <xdr:to>
      <xdr:col>24</xdr:col>
      <xdr:colOff>63500</xdr:colOff>
      <xdr:row>77</xdr:row>
      <xdr:rowOff>80835</xdr:rowOff>
    </xdr:to>
    <xdr:cxnSp macro="">
      <xdr:nvCxnSpPr>
        <xdr:cNvPr id="175" name="直線コネクタ 174"/>
        <xdr:cNvCxnSpPr/>
      </xdr:nvCxnSpPr>
      <xdr:spPr>
        <a:xfrm flipV="1">
          <a:off x="3797300" y="13145706"/>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118254</xdr:rowOff>
    </xdr:from>
    <xdr:ext cx="469744" cy="259045"/>
    <xdr:sp macro="" textlink="">
      <xdr:nvSpPr>
        <xdr:cNvPr id="176" name="維持補修費平均値テキスト"/>
        <xdr:cNvSpPr txBox="1"/>
      </xdr:nvSpPr>
      <xdr:spPr>
        <a:xfrm>
          <a:off x="4686300" y="12805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95377</xdr:rowOff>
    </xdr:from>
    <xdr:to>
      <xdr:col>24</xdr:col>
      <xdr:colOff>114300</xdr:colOff>
      <xdr:row>76</xdr:row>
      <xdr:rowOff>25527</xdr:rowOff>
    </xdr:to>
    <xdr:sp macro="" textlink="">
      <xdr:nvSpPr>
        <xdr:cNvPr id="177" name="フローチャート: 判断 176"/>
        <xdr:cNvSpPr/>
      </xdr:nvSpPr>
      <xdr:spPr>
        <a:xfrm>
          <a:off x="4584700" y="1295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102362</xdr:rowOff>
    </xdr:from>
    <xdr:to>
      <xdr:col>19</xdr:col>
      <xdr:colOff>177800</xdr:colOff>
      <xdr:row>77</xdr:row>
      <xdr:rowOff>80835</xdr:rowOff>
    </xdr:to>
    <xdr:cxnSp macro="">
      <xdr:nvCxnSpPr>
        <xdr:cNvPr id="178" name="直線コネクタ 177"/>
        <xdr:cNvCxnSpPr/>
      </xdr:nvCxnSpPr>
      <xdr:spPr>
        <a:xfrm>
          <a:off x="2908300" y="12446762"/>
          <a:ext cx="889000" cy="8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165481</xdr:rowOff>
    </xdr:from>
    <xdr:to>
      <xdr:col>20</xdr:col>
      <xdr:colOff>38100</xdr:colOff>
      <xdr:row>76</xdr:row>
      <xdr:rowOff>95631</xdr:rowOff>
    </xdr:to>
    <xdr:sp macro="" textlink="">
      <xdr:nvSpPr>
        <xdr:cNvPr id="179" name="フローチャート: 判断 178"/>
        <xdr:cNvSpPr/>
      </xdr:nvSpPr>
      <xdr:spPr>
        <a:xfrm>
          <a:off x="3746500" y="130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112158</xdr:rowOff>
    </xdr:from>
    <xdr:ext cx="469744" cy="259045"/>
    <xdr:sp macro="" textlink="">
      <xdr:nvSpPr>
        <xdr:cNvPr id="180" name="テキスト ボックス 179"/>
        <xdr:cNvSpPr txBox="1"/>
      </xdr:nvSpPr>
      <xdr:spPr>
        <a:xfrm>
          <a:off x="3562428" y="127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102362</xdr:rowOff>
    </xdr:from>
    <xdr:to>
      <xdr:col>15</xdr:col>
      <xdr:colOff>50800</xdr:colOff>
      <xdr:row>73</xdr:row>
      <xdr:rowOff>34544</xdr:rowOff>
    </xdr:to>
    <xdr:cxnSp macro="">
      <xdr:nvCxnSpPr>
        <xdr:cNvPr id="181" name="直線コネクタ 180"/>
        <xdr:cNvCxnSpPr/>
      </xdr:nvCxnSpPr>
      <xdr:spPr>
        <a:xfrm flipV="1">
          <a:off x="2019300" y="12446762"/>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121095</xdr:rowOff>
    </xdr:from>
    <xdr:to>
      <xdr:col>15</xdr:col>
      <xdr:colOff>101600</xdr:colOff>
      <xdr:row>77</xdr:row>
      <xdr:rowOff>51245</xdr:rowOff>
    </xdr:to>
    <xdr:sp macro="" textlink="">
      <xdr:nvSpPr>
        <xdr:cNvPr id="182" name="フローチャート: 判断 181"/>
        <xdr:cNvSpPr/>
      </xdr:nvSpPr>
      <xdr:spPr>
        <a:xfrm>
          <a:off x="2857500" y="131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42372</xdr:rowOff>
    </xdr:from>
    <xdr:ext cx="469744" cy="259045"/>
    <xdr:sp macro="" textlink="">
      <xdr:nvSpPr>
        <xdr:cNvPr id="183" name="テキスト ボックス 182"/>
        <xdr:cNvSpPr txBox="1"/>
      </xdr:nvSpPr>
      <xdr:spPr>
        <a:xfrm>
          <a:off x="2673428" y="132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34544</xdr:rowOff>
    </xdr:from>
    <xdr:to>
      <xdr:col>10</xdr:col>
      <xdr:colOff>114300</xdr:colOff>
      <xdr:row>75</xdr:row>
      <xdr:rowOff>42355</xdr:rowOff>
    </xdr:to>
    <xdr:cxnSp macro="">
      <xdr:nvCxnSpPr>
        <xdr:cNvPr id="184" name="直線コネクタ 183"/>
        <xdr:cNvCxnSpPr/>
      </xdr:nvCxnSpPr>
      <xdr:spPr>
        <a:xfrm flipV="1">
          <a:off x="1130300" y="12550394"/>
          <a:ext cx="8890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97282</xdr:rowOff>
    </xdr:from>
    <xdr:to>
      <xdr:col>10</xdr:col>
      <xdr:colOff>165100</xdr:colOff>
      <xdr:row>77</xdr:row>
      <xdr:rowOff>27432</xdr:rowOff>
    </xdr:to>
    <xdr:sp macro="" textlink="">
      <xdr:nvSpPr>
        <xdr:cNvPr id="185" name="フローチャート: 判断 184"/>
        <xdr:cNvSpPr/>
      </xdr:nvSpPr>
      <xdr:spPr>
        <a:xfrm>
          <a:off x="1968500" y="1312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18559</xdr:rowOff>
    </xdr:from>
    <xdr:ext cx="469744" cy="259045"/>
    <xdr:sp macro="" textlink="">
      <xdr:nvSpPr>
        <xdr:cNvPr id="186" name="テキスト ボックス 185"/>
        <xdr:cNvSpPr txBox="1"/>
      </xdr:nvSpPr>
      <xdr:spPr>
        <a:xfrm>
          <a:off x="1784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140906</xdr:rowOff>
    </xdr:from>
    <xdr:to>
      <xdr:col>6</xdr:col>
      <xdr:colOff>38100</xdr:colOff>
      <xdr:row>77</xdr:row>
      <xdr:rowOff>71056</xdr:rowOff>
    </xdr:to>
    <xdr:sp macro="" textlink="">
      <xdr:nvSpPr>
        <xdr:cNvPr id="187" name="フローチャート: 判断 186"/>
        <xdr:cNvSpPr/>
      </xdr:nvSpPr>
      <xdr:spPr>
        <a:xfrm>
          <a:off x="1079500" y="131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62183</xdr:rowOff>
    </xdr:from>
    <xdr:ext cx="469744" cy="259045"/>
    <xdr:sp macro="" textlink="">
      <xdr:nvSpPr>
        <xdr:cNvPr id="188" name="テキスト ボックス 187"/>
        <xdr:cNvSpPr txBox="1"/>
      </xdr:nvSpPr>
      <xdr:spPr>
        <a:xfrm>
          <a:off x="895428" y="132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64706</xdr:rowOff>
    </xdr:from>
    <xdr:to>
      <xdr:col>24</xdr:col>
      <xdr:colOff>114300</xdr:colOff>
      <xdr:row>76</xdr:row>
      <xdr:rowOff>166306</xdr:rowOff>
    </xdr:to>
    <xdr:sp macro="" textlink="">
      <xdr:nvSpPr>
        <xdr:cNvPr id="194" name="楕円 193"/>
        <xdr:cNvSpPr/>
      </xdr:nvSpPr>
      <xdr:spPr>
        <a:xfrm>
          <a:off x="45847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43133</xdr:rowOff>
    </xdr:from>
    <xdr:ext cx="469744" cy="259045"/>
    <xdr:sp macro="" textlink="">
      <xdr:nvSpPr>
        <xdr:cNvPr id="195" name="維持補修費該当値テキスト"/>
        <xdr:cNvSpPr txBox="1"/>
      </xdr:nvSpPr>
      <xdr:spPr>
        <a:xfrm>
          <a:off x="4686300" y="130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30035</xdr:rowOff>
    </xdr:from>
    <xdr:to>
      <xdr:col>20</xdr:col>
      <xdr:colOff>38100</xdr:colOff>
      <xdr:row>77</xdr:row>
      <xdr:rowOff>131635</xdr:rowOff>
    </xdr:to>
    <xdr:sp macro="" textlink="">
      <xdr:nvSpPr>
        <xdr:cNvPr id="196" name="楕円 195"/>
        <xdr:cNvSpPr/>
      </xdr:nvSpPr>
      <xdr:spPr>
        <a:xfrm>
          <a:off x="3746500" y="13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122762</xdr:rowOff>
    </xdr:from>
    <xdr:ext cx="469744" cy="259045"/>
    <xdr:sp macro="" textlink="">
      <xdr:nvSpPr>
        <xdr:cNvPr id="197" name="テキスト ボックス 196"/>
        <xdr:cNvSpPr txBox="1"/>
      </xdr:nvSpPr>
      <xdr:spPr>
        <a:xfrm>
          <a:off x="3562428" y="1332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51562</xdr:rowOff>
    </xdr:from>
    <xdr:to>
      <xdr:col>15</xdr:col>
      <xdr:colOff>101600</xdr:colOff>
      <xdr:row>72</xdr:row>
      <xdr:rowOff>153162</xdr:rowOff>
    </xdr:to>
    <xdr:sp macro="" textlink="">
      <xdr:nvSpPr>
        <xdr:cNvPr id="198" name="楕円 197"/>
        <xdr:cNvSpPr/>
      </xdr:nvSpPr>
      <xdr:spPr>
        <a:xfrm>
          <a:off x="2857500" y="123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169689</xdr:rowOff>
    </xdr:from>
    <xdr:ext cx="469744" cy="259045"/>
    <xdr:sp macro="" textlink="">
      <xdr:nvSpPr>
        <xdr:cNvPr id="199" name="テキスト ボックス 198"/>
        <xdr:cNvSpPr txBox="1"/>
      </xdr:nvSpPr>
      <xdr:spPr>
        <a:xfrm>
          <a:off x="2673428" y="1217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155194</xdr:rowOff>
    </xdr:from>
    <xdr:to>
      <xdr:col>10</xdr:col>
      <xdr:colOff>165100</xdr:colOff>
      <xdr:row>73</xdr:row>
      <xdr:rowOff>85344</xdr:rowOff>
    </xdr:to>
    <xdr:sp macro="" textlink="">
      <xdr:nvSpPr>
        <xdr:cNvPr id="200" name="楕円 199"/>
        <xdr:cNvSpPr/>
      </xdr:nvSpPr>
      <xdr:spPr>
        <a:xfrm>
          <a:off x="1968500" y="124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101871</xdr:rowOff>
    </xdr:from>
    <xdr:ext cx="469744" cy="259045"/>
    <xdr:sp macro="" textlink="">
      <xdr:nvSpPr>
        <xdr:cNvPr id="201" name="テキスト ボックス 200"/>
        <xdr:cNvSpPr txBox="1"/>
      </xdr:nvSpPr>
      <xdr:spPr>
        <a:xfrm>
          <a:off x="1784428" y="1227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163005</xdr:rowOff>
    </xdr:from>
    <xdr:to>
      <xdr:col>6</xdr:col>
      <xdr:colOff>38100</xdr:colOff>
      <xdr:row>75</xdr:row>
      <xdr:rowOff>93155</xdr:rowOff>
    </xdr:to>
    <xdr:sp macro="" textlink="">
      <xdr:nvSpPr>
        <xdr:cNvPr id="202" name="楕円 201"/>
        <xdr:cNvSpPr/>
      </xdr:nvSpPr>
      <xdr:spPr>
        <a:xfrm>
          <a:off x="1079500" y="12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109682</xdr:rowOff>
    </xdr:from>
    <xdr:ext cx="469744" cy="259045"/>
    <xdr:sp macro="" textlink="">
      <xdr:nvSpPr>
        <xdr:cNvPr id="203" name="テキスト ボックス 202"/>
        <xdr:cNvSpPr txBox="1"/>
      </xdr:nvSpPr>
      <xdr:spPr>
        <a:xfrm>
          <a:off x="895428" y="126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123568</xdr:rowOff>
    </xdr:from>
    <xdr:to>
      <xdr:col>24</xdr:col>
      <xdr:colOff>62865</xdr:colOff>
      <xdr:row>98</xdr:row>
      <xdr:rowOff>64474</xdr:rowOff>
    </xdr:to>
    <xdr:cxnSp macro="">
      <xdr:nvCxnSpPr>
        <xdr:cNvPr id="230" name="直線コネクタ 229"/>
        <xdr:cNvCxnSpPr/>
      </xdr:nvCxnSpPr>
      <xdr:spPr>
        <a:xfrm flipV="1">
          <a:off x="4633595" y="15554068"/>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68301</xdr:rowOff>
    </xdr:from>
    <xdr:ext cx="534377" cy="259045"/>
    <xdr:sp macro="" textlink="">
      <xdr:nvSpPr>
        <xdr:cNvPr id="231" name="扶助費最小値テキスト"/>
        <xdr:cNvSpPr txBox="1"/>
      </xdr:nvSpPr>
      <xdr:spPr>
        <a:xfrm>
          <a:off x="4686300" y="168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64474</xdr:rowOff>
    </xdr:from>
    <xdr:to>
      <xdr:col>24</xdr:col>
      <xdr:colOff>152400</xdr:colOff>
      <xdr:row>98</xdr:row>
      <xdr:rowOff>64474</xdr:rowOff>
    </xdr:to>
    <xdr:cxnSp macro="">
      <xdr:nvCxnSpPr>
        <xdr:cNvPr id="232" name="直線コネクタ 231"/>
        <xdr:cNvCxnSpPr/>
      </xdr:nvCxnSpPr>
      <xdr:spPr>
        <a:xfrm>
          <a:off x="4546600" y="16866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70245</xdr:rowOff>
    </xdr:from>
    <xdr:ext cx="599010" cy="259045"/>
    <xdr:sp macro="" textlink="">
      <xdr:nvSpPr>
        <xdr:cNvPr id="233" name="扶助費最大値テキスト"/>
        <xdr:cNvSpPr txBox="1"/>
      </xdr:nvSpPr>
      <xdr:spPr>
        <a:xfrm>
          <a:off x="4686300" y="153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123568</xdr:rowOff>
    </xdr:from>
    <xdr:to>
      <xdr:col>24</xdr:col>
      <xdr:colOff>152400</xdr:colOff>
      <xdr:row>90</xdr:row>
      <xdr:rowOff>123568</xdr:rowOff>
    </xdr:to>
    <xdr:cxnSp macro="">
      <xdr:nvCxnSpPr>
        <xdr:cNvPr id="234" name="直線コネクタ 233"/>
        <xdr:cNvCxnSpPr/>
      </xdr:nvCxnSpPr>
      <xdr:spPr>
        <a:xfrm>
          <a:off x="4546600" y="1555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4156</xdr:rowOff>
    </xdr:from>
    <xdr:to>
      <xdr:col>24</xdr:col>
      <xdr:colOff>63500</xdr:colOff>
      <xdr:row>96</xdr:row>
      <xdr:rowOff>34364</xdr:rowOff>
    </xdr:to>
    <xdr:cxnSp macro="">
      <xdr:nvCxnSpPr>
        <xdr:cNvPr id="235" name="直線コネクタ 234"/>
        <xdr:cNvCxnSpPr/>
      </xdr:nvCxnSpPr>
      <xdr:spPr>
        <a:xfrm flipV="1">
          <a:off x="3797300" y="16120456"/>
          <a:ext cx="838200" cy="3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137637</xdr:rowOff>
    </xdr:from>
    <xdr:ext cx="534377" cy="259045"/>
    <xdr:sp macro="" textlink="">
      <xdr:nvSpPr>
        <xdr:cNvPr id="236" name="扶助費平均値テキスト"/>
        <xdr:cNvSpPr txBox="1"/>
      </xdr:nvSpPr>
      <xdr:spPr>
        <a:xfrm>
          <a:off x="4686300" y="1608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159210</xdr:rowOff>
    </xdr:from>
    <xdr:to>
      <xdr:col>24</xdr:col>
      <xdr:colOff>114300</xdr:colOff>
      <xdr:row>94</xdr:row>
      <xdr:rowOff>89360</xdr:rowOff>
    </xdr:to>
    <xdr:sp macro="" textlink="">
      <xdr:nvSpPr>
        <xdr:cNvPr id="237" name="フローチャート: 判断 236"/>
        <xdr:cNvSpPr/>
      </xdr:nvSpPr>
      <xdr:spPr>
        <a:xfrm>
          <a:off x="4584700" y="161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34364</xdr:rowOff>
    </xdr:from>
    <xdr:to>
      <xdr:col>19</xdr:col>
      <xdr:colOff>177800</xdr:colOff>
      <xdr:row>96</xdr:row>
      <xdr:rowOff>109590</xdr:rowOff>
    </xdr:to>
    <xdr:cxnSp macro="">
      <xdr:nvCxnSpPr>
        <xdr:cNvPr id="238" name="直線コネクタ 237"/>
        <xdr:cNvCxnSpPr/>
      </xdr:nvCxnSpPr>
      <xdr:spPr>
        <a:xfrm flipV="1">
          <a:off x="2908300" y="16493564"/>
          <a:ext cx="889000" cy="7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121394</xdr:rowOff>
    </xdr:from>
    <xdr:to>
      <xdr:col>20</xdr:col>
      <xdr:colOff>38100</xdr:colOff>
      <xdr:row>96</xdr:row>
      <xdr:rowOff>51544</xdr:rowOff>
    </xdr:to>
    <xdr:sp macro="" textlink="">
      <xdr:nvSpPr>
        <xdr:cNvPr id="239" name="フローチャート: 判断 238"/>
        <xdr:cNvSpPr/>
      </xdr:nvSpPr>
      <xdr:spPr>
        <a:xfrm>
          <a:off x="3746500" y="164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68071</xdr:rowOff>
    </xdr:from>
    <xdr:ext cx="534377" cy="259045"/>
    <xdr:sp macro="" textlink="">
      <xdr:nvSpPr>
        <xdr:cNvPr id="240" name="テキスト ボックス 239"/>
        <xdr:cNvSpPr txBox="1"/>
      </xdr:nvSpPr>
      <xdr:spPr>
        <a:xfrm>
          <a:off x="3530111" y="161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109590</xdr:rowOff>
    </xdr:from>
    <xdr:to>
      <xdr:col>15</xdr:col>
      <xdr:colOff>50800</xdr:colOff>
      <xdr:row>96</xdr:row>
      <xdr:rowOff>166773</xdr:rowOff>
    </xdr:to>
    <xdr:cxnSp macro="">
      <xdr:nvCxnSpPr>
        <xdr:cNvPr id="241" name="直線コネクタ 240"/>
        <xdr:cNvCxnSpPr/>
      </xdr:nvCxnSpPr>
      <xdr:spPr>
        <a:xfrm flipV="1">
          <a:off x="2019300" y="16568790"/>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168566</xdr:rowOff>
    </xdr:from>
    <xdr:to>
      <xdr:col>15</xdr:col>
      <xdr:colOff>101600</xdr:colOff>
      <xdr:row>96</xdr:row>
      <xdr:rowOff>98716</xdr:rowOff>
    </xdr:to>
    <xdr:sp macro="" textlink="">
      <xdr:nvSpPr>
        <xdr:cNvPr id="242" name="フローチャート: 判断 241"/>
        <xdr:cNvSpPr/>
      </xdr:nvSpPr>
      <xdr:spPr>
        <a:xfrm>
          <a:off x="2857500" y="1645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115243</xdr:rowOff>
    </xdr:from>
    <xdr:ext cx="534377" cy="259045"/>
    <xdr:sp macro="" textlink="">
      <xdr:nvSpPr>
        <xdr:cNvPr id="243" name="テキスト ボックス 242"/>
        <xdr:cNvSpPr txBox="1"/>
      </xdr:nvSpPr>
      <xdr:spPr>
        <a:xfrm>
          <a:off x="2641111" y="162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166773</xdr:rowOff>
    </xdr:from>
    <xdr:to>
      <xdr:col>10</xdr:col>
      <xdr:colOff>114300</xdr:colOff>
      <xdr:row>99</xdr:row>
      <xdr:rowOff>42709</xdr:rowOff>
    </xdr:to>
    <xdr:cxnSp macro="">
      <xdr:nvCxnSpPr>
        <xdr:cNvPr id="244" name="直線コネクタ 243"/>
        <xdr:cNvCxnSpPr/>
      </xdr:nvCxnSpPr>
      <xdr:spPr>
        <a:xfrm flipV="1">
          <a:off x="1130300" y="16625973"/>
          <a:ext cx="889000" cy="3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54871</xdr:rowOff>
    </xdr:from>
    <xdr:to>
      <xdr:col>10</xdr:col>
      <xdr:colOff>165100</xdr:colOff>
      <xdr:row>96</xdr:row>
      <xdr:rowOff>156471</xdr:rowOff>
    </xdr:to>
    <xdr:sp macro="" textlink="">
      <xdr:nvSpPr>
        <xdr:cNvPr id="245" name="フローチャート: 判断 244"/>
        <xdr:cNvSpPr/>
      </xdr:nvSpPr>
      <xdr:spPr>
        <a:xfrm>
          <a:off x="1968500" y="165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xdr:rowOff>
    </xdr:from>
    <xdr:ext cx="534377" cy="259045"/>
    <xdr:sp macro="" textlink="">
      <xdr:nvSpPr>
        <xdr:cNvPr id="246" name="テキスト ボックス 245"/>
        <xdr:cNvSpPr txBox="1"/>
      </xdr:nvSpPr>
      <xdr:spPr>
        <a:xfrm>
          <a:off x="1752111" y="162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133412</xdr:rowOff>
    </xdr:from>
    <xdr:to>
      <xdr:col>6</xdr:col>
      <xdr:colOff>38100</xdr:colOff>
      <xdr:row>97</xdr:row>
      <xdr:rowOff>63562</xdr:rowOff>
    </xdr:to>
    <xdr:sp macro="" textlink="">
      <xdr:nvSpPr>
        <xdr:cNvPr id="247" name="フローチャート: 判断 246"/>
        <xdr:cNvSpPr/>
      </xdr:nvSpPr>
      <xdr:spPr>
        <a:xfrm>
          <a:off x="1079500" y="1659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80089</xdr:rowOff>
    </xdr:from>
    <xdr:ext cx="534377" cy="259045"/>
    <xdr:sp macro="" textlink="">
      <xdr:nvSpPr>
        <xdr:cNvPr id="248" name="テキスト ボックス 247"/>
        <xdr:cNvSpPr txBox="1"/>
      </xdr:nvSpPr>
      <xdr:spPr>
        <a:xfrm>
          <a:off x="863111" y="163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124806</xdr:rowOff>
    </xdr:from>
    <xdr:to>
      <xdr:col>24</xdr:col>
      <xdr:colOff>114300</xdr:colOff>
      <xdr:row>94</xdr:row>
      <xdr:rowOff>54956</xdr:rowOff>
    </xdr:to>
    <xdr:sp macro="" textlink="">
      <xdr:nvSpPr>
        <xdr:cNvPr id="254" name="楕円 253"/>
        <xdr:cNvSpPr/>
      </xdr:nvSpPr>
      <xdr:spPr>
        <a:xfrm>
          <a:off x="4584700" y="160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147683</xdr:rowOff>
    </xdr:from>
    <xdr:ext cx="534377" cy="259045"/>
    <xdr:sp macro="" textlink="">
      <xdr:nvSpPr>
        <xdr:cNvPr id="255" name="扶助費該当値テキスト"/>
        <xdr:cNvSpPr txBox="1"/>
      </xdr:nvSpPr>
      <xdr:spPr>
        <a:xfrm>
          <a:off x="4686300" y="159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155014</xdr:rowOff>
    </xdr:from>
    <xdr:to>
      <xdr:col>20</xdr:col>
      <xdr:colOff>38100</xdr:colOff>
      <xdr:row>96</xdr:row>
      <xdr:rowOff>85164</xdr:rowOff>
    </xdr:to>
    <xdr:sp macro="" textlink="">
      <xdr:nvSpPr>
        <xdr:cNvPr id="256" name="楕円 255"/>
        <xdr:cNvSpPr/>
      </xdr:nvSpPr>
      <xdr:spPr>
        <a:xfrm>
          <a:off x="3746500" y="164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76291</xdr:rowOff>
    </xdr:from>
    <xdr:ext cx="534377" cy="259045"/>
    <xdr:sp macro="" textlink="">
      <xdr:nvSpPr>
        <xdr:cNvPr id="257" name="テキスト ボックス 256"/>
        <xdr:cNvSpPr txBox="1"/>
      </xdr:nvSpPr>
      <xdr:spPr>
        <a:xfrm>
          <a:off x="3530111" y="165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58790</xdr:rowOff>
    </xdr:from>
    <xdr:to>
      <xdr:col>15</xdr:col>
      <xdr:colOff>101600</xdr:colOff>
      <xdr:row>96</xdr:row>
      <xdr:rowOff>160390</xdr:rowOff>
    </xdr:to>
    <xdr:sp macro="" textlink="">
      <xdr:nvSpPr>
        <xdr:cNvPr id="258" name="楕円 257"/>
        <xdr:cNvSpPr/>
      </xdr:nvSpPr>
      <xdr:spPr>
        <a:xfrm>
          <a:off x="2857500" y="165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151517</xdr:rowOff>
    </xdr:from>
    <xdr:ext cx="534377" cy="259045"/>
    <xdr:sp macro="" textlink="">
      <xdr:nvSpPr>
        <xdr:cNvPr id="259" name="テキスト ボックス 258"/>
        <xdr:cNvSpPr txBox="1"/>
      </xdr:nvSpPr>
      <xdr:spPr>
        <a:xfrm>
          <a:off x="2641111" y="16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115973</xdr:rowOff>
    </xdr:from>
    <xdr:to>
      <xdr:col>10</xdr:col>
      <xdr:colOff>165100</xdr:colOff>
      <xdr:row>97</xdr:row>
      <xdr:rowOff>46123</xdr:rowOff>
    </xdr:to>
    <xdr:sp macro="" textlink="">
      <xdr:nvSpPr>
        <xdr:cNvPr id="260" name="楕円 259"/>
        <xdr:cNvSpPr/>
      </xdr:nvSpPr>
      <xdr:spPr>
        <a:xfrm>
          <a:off x="1968500" y="165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37250</xdr:rowOff>
    </xdr:from>
    <xdr:ext cx="534377" cy="259045"/>
    <xdr:sp macro="" textlink="">
      <xdr:nvSpPr>
        <xdr:cNvPr id="261" name="テキスト ボックス 260"/>
        <xdr:cNvSpPr txBox="1"/>
      </xdr:nvSpPr>
      <xdr:spPr>
        <a:xfrm>
          <a:off x="1752111" y="166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163359</xdr:rowOff>
    </xdr:from>
    <xdr:to>
      <xdr:col>6</xdr:col>
      <xdr:colOff>38100</xdr:colOff>
      <xdr:row>99</xdr:row>
      <xdr:rowOff>93509</xdr:rowOff>
    </xdr:to>
    <xdr:sp macro="" textlink="">
      <xdr:nvSpPr>
        <xdr:cNvPr id="262" name="楕円 261"/>
        <xdr:cNvSpPr/>
      </xdr:nvSpPr>
      <xdr:spPr>
        <a:xfrm>
          <a:off x="1079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84636</xdr:rowOff>
    </xdr:from>
    <xdr:ext cx="534377" cy="259045"/>
    <xdr:sp macro="" textlink="">
      <xdr:nvSpPr>
        <xdr:cNvPr id="263" name="テキスト ボックス 262"/>
        <xdr:cNvSpPr txBox="1"/>
      </xdr:nvSpPr>
      <xdr:spPr>
        <a:xfrm>
          <a:off x="863111" y="170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6" name="テキスト ボックス 275"/>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48574</xdr:rowOff>
    </xdr:from>
    <xdr:to>
      <xdr:col>54</xdr:col>
      <xdr:colOff>189865</xdr:colOff>
      <xdr:row>38</xdr:row>
      <xdr:rowOff>104925</xdr:rowOff>
    </xdr:to>
    <xdr:cxnSp macro="">
      <xdr:nvCxnSpPr>
        <xdr:cNvPr id="292" name="直線コネクタ 291"/>
        <xdr:cNvCxnSpPr/>
      </xdr:nvCxnSpPr>
      <xdr:spPr>
        <a:xfrm flipV="1">
          <a:off x="10475595" y="5706424"/>
          <a:ext cx="1270" cy="913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108752</xdr:rowOff>
    </xdr:from>
    <xdr:ext cx="534377" cy="259045"/>
    <xdr:sp macro="" textlink="">
      <xdr:nvSpPr>
        <xdr:cNvPr id="293" name="補助費等最小値テキスト"/>
        <xdr:cNvSpPr txBox="1"/>
      </xdr:nvSpPr>
      <xdr:spPr>
        <a:xfrm>
          <a:off x="10528300" y="66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104925</xdr:rowOff>
    </xdr:from>
    <xdr:to>
      <xdr:col>55</xdr:col>
      <xdr:colOff>88900</xdr:colOff>
      <xdr:row>38</xdr:row>
      <xdr:rowOff>104925</xdr:rowOff>
    </xdr:to>
    <xdr:cxnSp macro="">
      <xdr:nvCxnSpPr>
        <xdr:cNvPr id="294" name="直線コネクタ 293"/>
        <xdr:cNvCxnSpPr/>
      </xdr:nvCxnSpPr>
      <xdr:spPr>
        <a:xfrm>
          <a:off x="10388600" y="662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166701</xdr:rowOff>
    </xdr:from>
    <xdr:ext cx="599010" cy="259045"/>
    <xdr:sp macro="" textlink="">
      <xdr:nvSpPr>
        <xdr:cNvPr id="295" name="補助費等最大値テキスト"/>
        <xdr:cNvSpPr txBox="1"/>
      </xdr:nvSpPr>
      <xdr:spPr>
        <a:xfrm>
          <a:off x="10528300" y="548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48574</xdr:rowOff>
    </xdr:from>
    <xdr:to>
      <xdr:col>55</xdr:col>
      <xdr:colOff>88900</xdr:colOff>
      <xdr:row>33</xdr:row>
      <xdr:rowOff>48574</xdr:rowOff>
    </xdr:to>
    <xdr:cxnSp macro="">
      <xdr:nvCxnSpPr>
        <xdr:cNvPr id="296" name="直線コネクタ 295"/>
        <xdr:cNvCxnSpPr/>
      </xdr:nvCxnSpPr>
      <xdr:spPr>
        <a:xfrm>
          <a:off x="10388600" y="57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64453</xdr:rowOff>
    </xdr:from>
    <xdr:to>
      <xdr:col>55</xdr:col>
      <xdr:colOff>0</xdr:colOff>
      <xdr:row>38</xdr:row>
      <xdr:rowOff>104925</xdr:rowOff>
    </xdr:to>
    <xdr:cxnSp macro="">
      <xdr:nvCxnSpPr>
        <xdr:cNvPr id="297" name="直線コネクタ 296"/>
        <xdr:cNvCxnSpPr/>
      </xdr:nvCxnSpPr>
      <xdr:spPr>
        <a:xfrm>
          <a:off x="9639300" y="5722303"/>
          <a:ext cx="838200" cy="89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69762</xdr:rowOff>
    </xdr:from>
    <xdr:ext cx="599010" cy="259045"/>
    <xdr:sp macro="" textlink="">
      <xdr:nvSpPr>
        <xdr:cNvPr id="298" name="補助費等平均値テキスト"/>
        <xdr:cNvSpPr txBox="1"/>
      </xdr:nvSpPr>
      <xdr:spPr>
        <a:xfrm>
          <a:off x="10528300" y="5899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46885</xdr:rowOff>
    </xdr:from>
    <xdr:to>
      <xdr:col>55</xdr:col>
      <xdr:colOff>50800</xdr:colOff>
      <xdr:row>35</xdr:row>
      <xdr:rowOff>148485</xdr:rowOff>
    </xdr:to>
    <xdr:sp macro="" textlink="">
      <xdr:nvSpPr>
        <xdr:cNvPr id="299" name="フローチャート: 判断 298"/>
        <xdr:cNvSpPr/>
      </xdr:nvSpPr>
      <xdr:spPr>
        <a:xfrm>
          <a:off x="10426700" y="604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64453</xdr:rowOff>
    </xdr:from>
    <xdr:to>
      <xdr:col>50</xdr:col>
      <xdr:colOff>114300</xdr:colOff>
      <xdr:row>38</xdr:row>
      <xdr:rowOff>28972</xdr:rowOff>
    </xdr:to>
    <xdr:cxnSp macro="">
      <xdr:nvCxnSpPr>
        <xdr:cNvPr id="300" name="直線コネクタ 299"/>
        <xdr:cNvCxnSpPr/>
      </xdr:nvCxnSpPr>
      <xdr:spPr>
        <a:xfrm flipV="1">
          <a:off x="8750300" y="5722303"/>
          <a:ext cx="889000" cy="8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83709</xdr:rowOff>
    </xdr:from>
    <xdr:to>
      <xdr:col>50</xdr:col>
      <xdr:colOff>165100</xdr:colOff>
      <xdr:row>31</xdr:row>
      <xdr:rowOff>13859</xdr:rowOff>
    </xdr:to>
    <xdr:sp macro="" textlink="">
      <xdr:nvSpPr>
        <xdr:cNvPr id="301" name="フローチャート: 判断 300"/>
        <xdr:cNvSpPr/>
      </xdr:nvSpPr>
      <xdr:spPr>
        <a:xfrm>
          <a:off x="9588500" y="52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30386</xdr:rowOff>
    </xdr:from>
    <xdr:ext cx="599010" cy="259045"/>
    <xdr:sp macro="" textlink="">
      <xdr:nvSpPr>
        <xdr:cNvPr id="302" name="テキスト ボックス 301"/>
        <xdr:cNvSpPr txBox="1"/>
      </xdr:nvSpPr>
      <xdr:spPr>
        <a:xfrm>
          <a:off x="9339795" y="500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28972</xdr:rowOff>
    </xdr:from>
    <xdr:to>
      <xdr:col>45</xdr:col>
      <xdr:colOff>177800</xdr:colOff>
      <xdr:row>38</xdr:row>
      <xdr:rowOff>137043</xdr:rowOff>
    </xdr:to>
    <xdr:cxnSp macro="">
      <xdr:nvCxnSpPr>
        <xdr:cNvPr id="303" name="直線コネクタ 302"/>
        <xdr:cNvCxnSpPr/>
      </xdr:nvCxnSpPr>
      <xdr:spPr>
        <a:xfrm flipV="1">
          <a:off x="7861300" y="6544072"/>
          <a:ext cx="889000" cy="1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52743</xdr:rowOff>
    </xdr:from>
    <xdr:to>
      <xdr:col>46</xdr:col>
      <xdr:colOff>38100</xdr:colOff>
      <xdr:row>36</xdr:row>
      <xdr:rowOff>154343</xdr:rowOff>
    </xdr:to>
    <xdr:sp macro="" textlink="">
      <xdr:nvSpPr>
        <xdr:cNvPr id="304" name="フローチャート: 判断 303"/>
        <xdr:cNvSpPr/>
      </xdr:nvSpPr>
      <xdr:spPr>
        <a:xfrm>
          <a:off x="8699500" y="622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170870</xdr:rowOff>
    </xdr:from>
    <xdr:ext cx="534377" cy="259045"/>
    <xdr:sp macro="" textlink="">
      <xdr:nvSpPr>
        <xdr:cNvPr id="305" name="テキスト ボックス 304"/>
        <xdr:cNvSpPr txBox="1"/>
      </xdr:nvSpPr>
      <xdr:spPr>
        <a:xfrm>
          <a:off x="8483111" y="60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103819</xdr:rowOff>
    </xdr:from>
    <xdr:to>
      <xdr:col>41</xdr:col>
      <xdr:colOff>50800</xdr:colOff>
      <xdr:row>38</xdr:row>
      <xdr:rowOff>137043</xdr:rowOff>
    </xdr:to>
    <xdr:cxnSp macro="">
      <xdr:nvCxnSpPr>
        <xdr:cNvPr id="306" name="直線コネクタ 305"/>
        <xdr:cNvCxnSpPr/>
      </xdr:nvCxnSpPr>
      <xdr:spPr>
        <a:xfrm>
          <a:off x="6972300" y="6447469"/>
          <a:ext cx="889000" cy="20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63802</xdr:rowOff>
    </xdr:from>
    <xdr:to>
      <xdr:col>41</xdr:col>
      <xdr:colOff>101600</xdr:colOff>
      <xdr:row>37</xdr:row>
      <xdr:rowOff>165402</xdr:rowOff>
    </xdr:to>
    <xdr:sp macro="" textlink="">
      <xdr:nvSpPr>
        <xdr:cNvPr id="307" name="フローチャート: 判断 306"/>
        <xdr:cNvSpPr/>
      </xdr:nvSpPr>
      <xdr:spPr>
        <a:xfrm>
          <a:off x="7810500" y="640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10479</xdr:rowOff>
    </xdr:from>
    <xdr:ext cx="534377" cy="259045"/>
    <xdr:sp macro="" textlink="">
      <xdr:nvSpPr>
        <xdr:cNvPr id="308" name="テキスト ボックス 307"/>
        <xdr:cNvSpPr txBox="1"/>
      </xdr:nvSpPr>
      <xdr:spPr>
        <a:xfrm>
          <a:off x="7594111" y="61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118789</xdr:rowOff>
    </xdr:from>
    <xdr:to>
      <xdr:col>36</xdr:col>
      <xdr:colOff>165100</xdr:colOff>
      <xdr:row>37</xdr:row>
      <xdr:rowOff>48939</xdr:rowOff>
    </xdr:to>
    <xdr:sp macro="" textlink="">
      <xdr:nvSpPr>
        <xdr:cNvPr id="309" name="フローチャート: 判断 308"/>
        <xdr:cNvSpPr/>
      </xdr:nvSpPr>
      <xdr:spPr>
        <a:xfrm>
          <a:off x="6921500" y="629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65466</xdr:rowOff>
    </xdr:from>
    <xdr:ext cx="534377" cy="259045"/>
    <xdr:sp macro="" textlink="">
      <xdr:nvSpPr>
        <xdr:cNvPr id="310" name="テキスト ボックス 309"/>
        <xdr:cNvSpPr txBox="1"/>
      </xdr:nvSpPr>
      <xdr:spPr>
        <a:xfrm>
          <a:off x="6705111" y="60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54125</xdr:rowOff>
    </xdr:from>
    <xdr:to>
      <xdr:col>55</xdr:col>
      <xdr:colOff>50800</xdr:colOff>
      <xdr:row>38</xdr:row>
      <xdr:rowOff>155725</xdr:rowOff>
    </xdr:to>
    <xdr:sp macro="" textlink="">
      <xdr:nvSpPr>
        <xdr:cNvPr id="316" name="楕円 315"/>
        <xdr:cNvSpPr/>
      </xdr:nvSpPr>
      <xdr:spPr>
        <a:xfrm>
          <a:off x="10426700" y="656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140502</xdr:rowOff>
    </xdr:from>
    <xdr:ext cx="534377" cy="259045"/>
    <xdr:sp macro="" textlink="">
      <xdr:nvSpPr>
        <xdr:cNvPr id="317" name="補助費等該当値テキスト"/>
        <xdr:cNvSpPr txBox="1"/>
      </xdr:nvSpPr>
      <xdr:spPr>
        <a:xfrm>
          <a:off x="10528300" y="64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13653</xdr:rowOff>
    </xdr:from>
    <xdr:to>
      <xdr:col>50</xdr:col>
      <xdr:colOff>165100</xdr:colOff>
      <xdr:row>33</xdr:row>
      <xdr:rowOff>115253</xdr:rowOff>
    </xdr:to>
    <xdr:sp macro="" textlink="">
      <xdr:nvSpPr>
        <xdr:cNvPr id="318" name="楕円 317"/>
        <xdr:cNvSpPr/>
      </xdr:nvSpPr>
      <xdr:spPr>
        <a:xfrm>
          <a:off x="9588500" y="5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106380</xdr:rowOff>
    </xdr:from>
    <xdr:ext cx="599010" cy="259045"/>
    <xdr:sp macro="" textlink="">
      <xdr:nvSpPr>
        <xdr:cNvPr id="319" name="テキスト ボックス 318"/>
        <xdr:cNvSpPr txBox="1"/>
      </xdr:nvSpPr>
      <xdr:spPr>
        <a:xfrm>
          <a:off x="9339795" y="57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149622</xdr:rowOff>
    </xdr:from>
    <xdr:to>
      <xdr:col>46</xdr:col>
      <xdr:colOff>38100</xdr:colOff>
      <xdr:row>38</xdr:row>
      <xdr:rowOff>79772</xdr:rowOff>
    </xdr:to>
    <xdr:sp macro="" textlink="">
      <xdr:nvSpPr>
        <xdr:cNvPr id="320" name="楕円 319"/>
        <xdr:cNvSpPr/>
      </xdr:nvSpPr>
      <xdr:spPr>
        <a:xfrm>
          <a:off x="8699500" y="64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70899</xdr:rowOff>
    </xdr:from>
    <xdr:ext cx="534377" cy="259045"/>
    <xdr:sp macro="" textlink="">
      <xdr:nvSpPr>
        <xdr:cNvPr id="321" name="テキスト ボックス 320"/>
        <xdr:cNvSpPr txBox="1"/>
      </xdr:nvSpPr>
      <xdr:spPr>
        <a:xfrm>
          <a:off x="8483111" y="65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86243</xdr:rowOff>
    </xdr:from>
    <xdr:to>
      <xdr:col>41</xdr:col>
      <xdr:colOff>101600</xdr:colOff>
      <xdr:row>39</xdr:row>
      <xdr:rowOff>16393</xdr:rowOff>
    </xdr:to>
    <xdr:sp macro="" textlink="">
      <xdr:nvSpPr>
        <xdr:cNvPr id="322" name="楕円 321"/>
        <xdr:cNvSpPr/>
      </xdr:nvSpPr>
      <xdr:spPr>
        <a:xfrm>
          <a:off x="7810500" y="66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7520</xdr:rowOff>
    </xdr:from>
    <xdr:ext cx="534377" cy="259045"/>
    <xdr:sp macro="" textlink="">
      <xdr:nvSpPr>
        <xdr:cNvPr id="323" name="テキスト ボックス 322"/>
        <xdr:cNvSpPr txBox="1"/>
      </xdr:nvSpPr>
      <xdr:spPr>
        <a:xfrm>
          <a:off x="7594111" y="66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53019</xdr:rowOff>
    </xdr:from>
    <xdr:to>
      <xdr:col>36</xdr:col>
      <xdr:colOff>165100</xdr:colOff>
      <xdr:row>37</xdr:row>
      <xdr:rowOff>154619</xdr:rowOff>
    </xdr:to>
    <xdr:sp macro="" textlink="">
      <xdr:nvSpPr>
        <xdr:cNvPr id="324" name="楕円 323"/>
        <xdr:cNvSpPr/>
      </xdr:nvSpPr>
      <xdr:spPr>
        <a:xfrm>
          <a:off x="6921500" y="63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145746</xdr:rowOff>
    </xdr:from>
    <xdr:ext cx="534377" cy="259045"/>
    <xdr:sp macro="" textlink="">
      <xdr:nvSpPr>
        <xdr:cNvPr id="325" name="テキスト ボックス 324"/>
        <xdr:cNvSpPr txBox="1"/>
      </xdr:nvSpPr>
      <xdr:spPr>
        <a:xfrm>
          <a:off x="6705111" y="64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140367</xdr:rowOff>
    </xdr:from>
    <xdr:to>
      <xdr:col>54</xdr:col>
      <xdr:colOff>189865</xdr:colOff>
      <xdr:row>59</xdr:row>
      <xdr:rowOff>99485</xdr:rowOff>
    </xdr:to>
    <xdr:cxnSp macro="">
      <xdr:nvCxnSpPr>
        <xdr:cNvPr id="350" name="直線コネクタ 349"/>
        <xdr:cNvCxnSpPr/>
      </xdr:nvCxnSpPr>
      <xdr:spPr>
        <a:xfrm flipV="1">
          <a:off x="10475595" y="8884317"/>
          <a:ext cx="1270" cy="133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103312</xdr:rowOff>
    </xdr:from>
    <xdr:ext cx="534377" cy="259045"/>
    <xdr:sp macro="" textlink="">
      <xdr:nvSpPr>
        <xdr:cNvPr id="351" name="普通建設事業費最小値テキスト"/>
        <xdr:cNvSpPr txBox="1"/>
      </xdr:nvSpPr>
      <xdr:spPr>
        <a:xfrm>
          <a:off x="10528300" y="102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99485</xdr:rowOff>
    </xdr:from>
    <xdr:to>
      <xdr:col>55</xdr:col>
      <xdr:colOff>88900</xdr:colOff>
      <xdr:row>59</xdr:row>
      <xdr:rowOff>99485</xdr:rowOff>
    </xdr:to>
    <xdr:cxnSp macro="">
      <xdr:nvCxnSpPr>
        <xdr:cNvPr id="352" name="直線コネクタ 351"/>
        <xdr:cNvCxnSpPr/>
      </xdr:nvCxnSpPr>
      <xdr:spPr>
        <a:xfrm>
          <a:off x="10388600" y="1021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87044</xdr:rowOff>
    </xdr:from>
    <xdr:ext cx="534377" cy="259045"/>
    <xdr:sp macro="" textlink="">
      <xdr:nvSpPr>
        <xdr:cNvPr id="353" name="普通建設事業費最大値テキスト"/>
        <xdr:cNvSpPr txBox="1"/>
      </xdr:nvSpPr>
      <xdr:spPr>
        <a:xfrm>
          <a:off x="10528300" y="86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140367</xdr:rowOff>
    </xdr:from>
    <xdr:to>
      <xdr:col>55</xdr:col>
      <xdr:colOff>88900</xdr:colOff>
      <xdr:row>51</xdr:row>
      <xdr:rowOff>140367</xdr:rowOff>
    </xdr:to>
    <xdr:cxnSp macro="">
      <xdr:nvCxnSpPr>
        <xdr:cNvPr id="354" name="直線コネクタ 353"/>
        <xdr:cNvCxnSpPr/>
      </xdr:nvCxnSpPr>
      <xdr:spPr>
        <a:xfrm>
          <a:off x="10388600" y="888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158293</xdr:rowOff>
    </xdr:from>
    <xdr:to>
      <xdr:col>55</xdr:col>
      <xdr:colOff>0</xdr:colOff>
      <xdr:row>59</xdr:row>
      <xdr:rowOff>99485</xdr:rowOff>
    </xdr:to>
    <xdr:cxnSp macro="">
      <xdr:nvCxnSpPr>
        <xdr:cNvPr id="355" name="直線コネクタ 354"/>
        <xdr:cNvCxnSpPr/>
      </xdr:nvCxnSpPr>
      <xdr:spPr>
        <a:xfrm>
          <a:off x="9639300" y="10102393"/>
          <a:ext cx="838200" cy="1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80725</xdr:rowOff>
    </xdr:from>
    <xdr:ext cx="534377" cy="259045"/>
    <xdr:sp macro="" textlink="">
      <xdr:nvSpPr>
        <xdr:cNvPr id="356" name="普通建設事業費平均値テキスト"/>
        <xdr:cNvSpPr txBox="1"/>
      </xdr:nvSpPr>
      <xdr:spPr>
        <a:xfrm>
          <a:off x="10528300" y="916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57848</xdr:rowOff>
    </xdr:from>
    <xdr:to>
      <xdr:col>55</xdr:col>
      <xdr:colOff>50800</xdr:colOff>
      <xdr:row>54</xdr:row>
      <xdr:rowOff>159448</xdr:rowOff>
    </xdr:to>
    <xdr:sp macro="" textlink="">
      <xdr:nvSpPr>
        <xdr:cNvPr id="357" name="フローチャート: 判断 356"/>
        <xdr:cNvSpPr/>
      </xdr:nvSpPr>
      <xdr:spPr>
        <a:xfrm>
          <a:off x="10426700" y="931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137223</xdr:rowOff>
    </xdr:from>
    <xdr:to>
      <xdr:col>50</xdr:col>
      <xdr:colOff>114300</xdr:colOff>
      <xdr:row>58</xdr:row>
      <xdr:rowOff>158293</xdr:rowOff>
    </xdr:to>
    <xdr:cxnSp macro="">
      <xdr:nvCxnSpPr>
        <xdr:cNvPr id="358" name="直線コネクタ 357"/>
        <xdr:cNvCxnSpPr/>
      </xdr:nvCxnSpPr>
      <xdr:spPr>
        <a:xfrm>
          <a:off x="8750300" y="9738423"/>
          <a:ext cx="889000" cy="3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77946</xdr:rowOff>
    </xdr:from>
    <xdr:to>
      <xdr:col>50</xdr:col>
      <xdr:colOff>165100</xdr:colOff>
      <xdr:row>53</xdr:row>
      <xdr:rowOff>8096</xdr:rowOff>
    </xdr:to>
    <xdr:sp macro="" textlink="">
      <xdr:nvSpPr>
        <xdr:cNvPr id="359" name="フローチャート: 判断 358"/>
        <xdr:cNvSpPr/>
      </xdr:nvSpPr>
      <xdr:spPr>
        <a:xfrm>
          <a:off x="9588500" y="89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24623</xdr:rowOff>
    </xdr:from>
    <xdr:ext cx="534377" cy="259045"/>
    <xdr:sp macro="" textlink="">
      <xdr:nvSpPr>
        <xdr:cNvPr id="360" name="テキスト ボックス 359"/>
        <xdr:cNvSpPr txBox="1"/>
      </xdr:nvSpPr>
      <xdr:spPr>
        <a:xfrm>
          <a:off x="9372111" y="87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126384</xdr:rowOff>
    </xdr:from>
    <xdr:to>
      <xdr:col>45</xdr:col>
      <xdr:colOff>177800</xdr:colOff>
      <xdr:row>56</xdr:row>
      <xdr:rowOff>137223</xdr:rowOff>
    </xdr:to>
    <xdr:cxnSp macro="">
      <xdr:nvCxnSpPr>
        <xdr:cNvPr id="361" name="直線コネクタ 360"/>
        <xdr:cNvCxnSpPr/>
      </xdr:nvCxnSpPr>
      <xdr:spPr>
        <a:xfrm>
          <a:off x="7861300" y="9727584"/>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97510</xdr:rowOff>
    </xdr:from>
    <xdr:to>
      <xdr:col>46</xdr:col>
      <xdr:colOff>38100</xdr:colOff>
      <xdr:row>54</xdr:row>
      <xdr:rowOff>27660</xdr:rowOff>
    </xdr:to>
    <xdr:sp macro="" textlink="">
      <xdr:nvSpPr>
        <xdr:cNvPr id="362" name="フローチャート: 判断 361"/>
        <xdr:cNvSpPr/>
      </xdr:nvSpPr>
      <xdr:spPr>
        <a:xfrm>
          <a:off x="8699500" y="918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44187</xdr:rowOff>
    </xdr:from>
    <xdr:ext cx="534377" cy="259045"/>
    <xdr:sp macro="" textlink="">
      <xdr:nvSpPr>
        <xdr:cNvPr id="363" name="テキスト ボックス 362"/>
        <xdr:cNvSpPr txBox="1"/>
      </xdr:nvSpPr>
      <xdr:spPr>
        <a:xfrm>
          <a:off x="8483111" y="89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126384</xdr:rowOff>
    </xdr:from>
    <xdr:to>
      <xdr:col>41</xdr:col>
      <xdr:colOff>50800</xdr:colOff>
      <xdr:row>58</xdr:row>
      <xdr:rowOff>110839</xdr:rowOff>
    </xdr:to>
    <xdr:cxnSp macro="">
      <xdr:nvCxnSpPr>
        <xdr:cNvPr id="364" name="直線コネクタ 363"/>
        <xdr:cNvCxnSpPr/>
      </xdr:nvCxnSpPr>
      <xdr:spPr>
        <a:xfrm flipV="1">
          <a:off x="6972300" y="9727584"/>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139116</xdr:rowOff>
    </xdr:from>
    <xdr:to>
      <xdr:col>41</xdr:col>
      <xdr:colOff>101600</xdr:colOff>
      <xdr:row>54</xdr:row>
      <xdr:rowOff>69266</xdr:rowOff>
    </xdr:to>
    <xdr:sp macro="" textlink="">
      <xdr:nvSpPr>
        <xdr:cNvPr id="365" name="フローチャート: 判断 364"/>
        <xdr:cNvSpPr/>
      </xdr:nvSpPr>
      <xdr:spPr>
        <a:xfrm>
          <a:off x="7810500" y="922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85793</xdr:rowOff>
    </xdr:from>
    <xdr:ext cx="534377" cy="259045"/>
    <xdr:sp macro="" textlink="">
      <xdr:nvSpPr>
        <xdr:cNvPr id="366" name="テキスト ボックス 365"/>
        <xdr:cNvSpPr txBox="1"/>
      </xdr:nvSpPr>
      <xdr:spPr>
        <a:xfrm>
          <a:off x="7594111" y="9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164109</xdr:rowOff>
    </xdr:from>
    <xdr:to>
      <xdr:col>36</xdr:col>
      <xdr:colOff>165100</xdr:colOff>
      <xdr:row>54</xdr:row>
      <xdr:rowOff>94259</xdr:rowOff>
    </xdr:to>
    <xdr:sp macro="" textlink="">
      <xdr:nvSpPr>
        <xdr:cNvPr id="367" name="フローチャート: 判断 366"/>
        <xdr:cNvSpPr/>
      </xdr:nvSpPr>
      <xdr:spPr>
        <a:xfrm>
          <a:off x="6921500" y="925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110786</xdr:rowOff>
    </xdr:from>
    <xdr:ext cx="534377" cy="259045"/>
    <xdr:sp macro="" textlink="">
      <xdr:nvSpPr>
        <xdr:cNvPr id="368" name="テキスト ボックス 367"/>
        <xdr:cNvSpPr txBox="1"/>
      </xdr:nvSpPr>
      <xdr:spPr>
        <a:xfrm>
          <a:off x="6705111" y="90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48685</xdr:rowOff>
    </xdr:from>
    <xdr:to>
      <xdr:col>55</xdr:col>
      <xdr:colOff>50800</xdr:colOff>
      <xdr:row>59</xdr:row>
      <xdr:rowOff>150285</xdr:rowOff>
    </xdr:to>
    <xdr:sp macro="" textlink="">
      <xdr:nvSpPr>
        <xdr:cNvPr id="374" name="楕円 373"/>
        <xdr:cNvSpPr/>
      </xdr:nvSpPr>
      <xdr:spPr>
        <a:xfrm>
          <a:off x="10426700" y="101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135062</xdr:rowOff>
    </xdr:from>
    <xdr:ext cx="534377" cy="259045"/>
    <xdr:sp macro="" textlink="">
      <xdr:nvSpPr>
        <xdr:cNvPr id="375" name="普通建設事業費該当値テキスト"/>
        <xdr:cNvSpPr txBox="1"/>
      </xdr:nvSpPr>
      <xdr:spPr>
        <a:xfrm>
          <a:off x="10528300" y="100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107493</xdr:rowOff>
    </xdr:from>
    <xdr:to>
      <xdr:col>50</xdr:col>
      <xdr:colOff>165100</xdr:colOff>
      <xdr:row>59</xdr:row>
      <xdr:rowOff>37643</xdr:rowOff>
    </xdr:to>
    <xdr:sp macro="" textlink="">
      <xdr:nvSpPr>
        <xdr:cNvPr id="376" name="楕円 375"/>
        <xdr:cNvSpPr/>
      </xdr:nvSpPr>
      <xdr:spPr>
        <a:xfrm>
          <a:off x="9588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28770</xdr:rowOff>
    </xdr:from>
    <xdr:ext cx="534377" cy="259045"/>
    <xdr:sp macro="" textlink="">
      <xdr:nvSpPr>
        <xdr:cNvPr id="377" name="テキスト ボックス 376"/>
        <xdr:cNvSpPr txBox="1"/>
      </xdr:nvSpPr>
      <xdr:spPr>
        <a:xfrm>
          <a:off x="9372111" y="101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86423</xdr:rowOff>
    </xdr:from>
    <xdr:to>
      <xdr:col>46</xdr:col>
      <xdr:colOff>38100</xdr:colOff>
      <xdr:row>57</xdr:row>
      <xdr:rowOff>16573</xdr:rowOff>
    </xdr:to>
    <xdr:sp macro="" textlink="">
      <xdr:nvSpPr>
        <xdr:cNvPr id="378" name="楕円 377"/>
        <xdr:cNvSpPr/>
      </xdr:nvSpPr>
      <xdr:spPr>
        <a:xfrm>
          <a:off x="86995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7700</xdr:rowOff>
    </xdr:from>
    <xdr:ext cx="534377" cy="259045"/>
    <xdr:sp macro="" textlink="">
      <xdr:nvSpPr>
        <xdr:cNvPr id="379" name="テキスト ボックス 378"/>
        <xdr:cNvSpPr txBox="1"/>
      </xdr:nvSpPr>
      <xdr:spPr>
        <a:xfrm>
          <a:off x="8483111" y="97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75584</xdr:rowOff>
    </xdr:from>
    <xdr:to>
      <xdr:col>41</xdr:col>
      <xdr:colOff>101600</xdr:colOff>
      <xdr:row>57</xdr:row>
      <xdr:rowOff>5734</xdr:rowOff>
    </xdr:to>
    <xdr:sp macro="" textlink="">
      <xdr:nvSpPr>
        <xdr:cNvPr id="380" name="楕円 379"/>
        <xdr:cNvSpPr/>
      </xdr:nvSpPr>
      <xdr:spPr>
        <a:xfrm>
          <a:off x="7810500" y="9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168311</xdr:rowOff>
    </xdr:from>
    <xdr:ext cx="534377" cy="259045"/>
    <xdr:sp macro="" textlink="">
      <xdr:nvSpPr>
        <xdr:cNvPr id="381" name="テキスト ボックス 380"/>
        <xdr:cNvSpPr txBox="1"/>
      </xdr:nvSpPr>
      <xdr:spPr>
        <a:xfrm>
          <a:off x="7594111" y="9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60039</xdr:rowOff>
    </xdr:from>
    <xdr:to>
      <xdr:col>36</xdr:col>
      <xdr:colOff>165100</xdr:colOff>
      <xdr:row>58</xdr:row>
      <xdr:rowOff>161639</xdr:rowOff>
    </xdr:to>
    <xdr:sp macro="" textlink="">
      <xdr:nvSpPr>
        <xdr:cNvPr id="382" name="楕円 381"/>
        <xdr:cNvSpPr/>
      </xdr:nvSpPr>
      <xdr:spPr>
        <a:xfrm>
          <a:off x="6921500" y="100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152766</xdr:rowOff>
    </xdr:from>
    <xdr:ext cx="534377" cy="259045"/>
    <xdr:sp macro="" textlink="">
      <xdr:nvSpPr>
        <xdr:cNvPr id="383" name="テキスト ボックス 382"/>
        <xdr:cNvSpPr txBox="1"/>
      </xdr:nvSpPr>
      <xdr:spPr>
        <a:xfrm>
          <a:off x="6705111" y="100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4" name="テキスト ボックス 39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73677</xdr:rowOff>
    </xdr:from>
    <xdr:ext cx="467179" cy="259045"/>
    <xdr:sp macro="" textlink="">
      <xdr:nvSpPr>
        <xdr:cNvPr id="396" name="テキスト ボックス 395"/>
        <xdr:cNvSpPr txBox="1"/>
      </xdr:nvSpPr>
      <xdr:spPr>
        <a:xfrm>
          <a:off x="6136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8" name="テキスト ボックス 397"/>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400" name="テキスト ボックス 399"/>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124206</xdr:rowOff>
    </xdr:from>
    <xdr:to>
      <xdr:col>54</xdr:col>
      <xdr:colOff>189865</xdr:colOff>
      <xdr:row>79</xdr:row>
      <xdr:rowOff>113412</xdr:rowOff>
    </xdr:to>
    <xdr:cxnSp macro="">
      <xdr:nvCxnSpPr>
        <xdr:cNvPr id="408" name="直線コネクタ 407"/>
        <xdr:cNvCxnSpPr/>
      </xdr:nvCxnSpPr>
      <xdr:spPr>
        <a:xfrm flipV="1">
          <a:off x="10475595" y="12297156"/>
          <a:ext cx="1270" cy="136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117239</xdr:rowOff>
    </xdr:from>
    <xdr:ext cx="469744" cy="259045"/>
    <xdr:sp macro="" textlink="">
      <xdr:nvSpPr>
        <xdr:cNvPr id="409" name="普通建設事業費 （ うち新規整備　）最小値テキスト"/>
        <xdr:cNvSpPr txBox="1"/>
      </xdr:nvSpPr>
      <xdr:spPr>
        <a:xfrm>
          <a:off x="10528300" y="136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113412</xdr:rowOff>
    </xdr:from>
    <xdr:to>
      <xdr:col>55</xdr:col>
      <xdr:colOff>88900</xdr:colOff>
      <xdr:row>79</xdr:row>
      <xdr:rowOff>113412</xdr:rowOff>
    </xdr:to>
    <xdr:cxnSp macro="">
      <xdr:nvCxnSpPr>
        <xdr:cNvPr id="410" name="直線コネクタ 409"/>
        <xdr:cNvCxnSpPr/>
      </xdr:nvCxnSpPr>
      <xdr:spPr>
        <a:xfrm>
          <a:off x="10388600" y="13657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70883</xdr:rowOff>
    </xdr:from>
    <xdr:ext cx="534377" cy="259045"/>
    <xdr:sp macro="" textlink="">
      <xdr:nvSpPr>
        <xdr:cNvPr id="411" name="普通建設事業費 （ うち新規整備　）最大値テキスト"/>
        <xdr:cNvSpPr txBox="1"/>
      </xdr:nvSpPr>
      <xdr:spPr>
        <a:xfrm>
          <a:off x="10528300" y="120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124206</xdr:rowOff>
    </xdr:from>
    <xdr:to>
      <xdr:col>55</xdr:col>
      <xdr:colOff>88900</xdr:colOff>
      <xdr:row>71</xdr:row>
      <xdr:rowOff>124206</xdr:rowOff>
    </xdr:to>
    <xdr:cxnSp macro="">
      <xdr:nvCxnSpPr>
        <xdr:cNvPr id="412" name="直線コネクタ 411"/>
        <xdr:cNvCxnSpPr/>
      </xdr:nvCxnSpPr>
      <xdr:spPr>
        <a:xfrm>
          <a:off x="10388600" y="1229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161289</xdr:rowOff>
    </xdr:from>
    <xdr:to>
      <xdr:col>55</xdr:col>
      <xdr:colOff>0</xdr:colOff>
      <xdr:row>78</xdr:row>
      <xdr:rowOff>143638</xdr:rowOff>
    </xdr:to>
    <xdr:cxnSp macro="">
      <xdr:nvCxnSpPr>
        <xdr:cNvPr id="413" name="直線コネクタ 412"/>
        <xdr:cNvCxnSpPr/>
      </xdr:nvCxnSpPr>
      <xdr:spPr>
        <a:xfrm>
          <a:off x="9639300" y="13362939"/>
          <a:ext cx="838200" cy="1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78376</xdr:rowOff>
    </xdr:from>
    <xdr:ext cx="469744" cy="259045"/>
    <xdr:sp macro="" textlink="">
      <xdr:nvSpPr>
        <xdr:cNvPr id="414" name="普通建設事業費 （ うち新規整備　）平均値テキスト"/>
        <xdr:cNvSpPr txBox="1"/>
      </xdr:nvSpPr>
      <xdr:spPr>
        <a:xfrm>
          <a:off x="10528300" y="1293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55499</xdr:rowOff>
    </xdr:from>
    <xdr:to>
      <xdr:col>55</xdr:col>
      <xdr:colOff>50800</xdr:colOff>
      <xdr:row>76</xdr:row>
      <xdr:rowOff>157099</xdr:rowOff>
    </xdr:to>
    <xdr:sp macro="" textlink="">
      <xdr:nvSpPr>
        <xdr:cNvPr id="415" name="フローチャート: 判断 414"/>
        <xdr:cNvSpPr/>
      </xdr:nvSpPr>
      <xdr:spPr>
        <a:xfrm>
          <a:off x="10426700" y="1308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161289</xdr:rowOff>
    </xdr:from>
    <xdr:to>
      <xdr:col>50</xdr:col>
      <xdr:colOff>114300</xdr:colOff>
      <xdr:row>79</xdr:row>
      <xdr:rowOff>129160</xdr:rowOff>
    </xdr:to>
    <xdr:cxnSp macro="">
      <xdr:nvCxnSpPr>
        <xdr:cNvPr id="416" name="直線コネクタ 415"/>
        <xdr:cNvCxnSpPr/>
      </xdr:nvCxnSpPr>
      <xdr:spPr>
        <a:xfrm flipV="1">
          <a:off x="8750300" y="13362939"/>
          <a:ext cx="889000" cy="3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165989</xdr:rowOff>
    </xdr:from>
    <xdr:to>
      <xdr:col>50</xdr:col>
      <xdr:colOff>165100</xdr:colOff>
      <xdr:row>75</xdr:row>
      <xdr:rowOff>96139</xdr:rowOff>
    </xdr:to>
    <xdr:sp macro="" textlink="">
      <xdr:nvSpPr>
        <xdr:cNvPr id="417" name="フローチャート: 判断 416"/>
        <xdr:cNvSpPr/>
      </xdr:nvSpPr>
      <xdr:spPr>
        <a:xfrm>
          <a:off x="9588500" y="1285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112666</xdr:rowOff>
    </xdr:from>
    <xdr:ext cx="469744" cy="259045"/>
    <xdr:sp macro="" textlink="">
      <xdr:nvSpPr>
        <xdr:cNvPr id="418" name="テキスト ボックス 417"/>
        <xdr:cNvSpPr txBox="1"/>
      </xdr:nvSpPr>
      <xdr:spPr>
        <a:xfrm>
          <a:off x="9404428" y="1262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35561</xdr:rowOff>
    </xdr:from>
    <xdr:to>
      <xdr:col>45</xdr:col>
      <xdr:colOff>177800</xdr:colOff>
      <xdr:row>79</xdr:row>
      <xdr:rowOff>129160</xdr:rowOff>
    </xdr:to>
    <xdr:cxnSp macro="">
      <xdr:nvCxnSpPr>
        <xdr:cNvPr id="419" name="直線コネクタ 418"/>
        <xdr:cNvCxnSpPr/>
      </xdr:nvCxnSpPr>
      <xdr:spPr>
        <a:xfrm>
          <a:off x="7861300" y="13408661"/>
          <a:ext cx="889000" cy="2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164973</xdr:rowOff>
    </xdr:from>
    <xdr:to>
      <xdr:col>46</xdr:col>
      <xdr:colOff>38100</xdr:colOff>
      <xdr:row>75</xdr:row>
      <xdr:rowOff>95123</xdr:rowOff>
    </xdr:to>
    <xdr:sp macro="" textlink="">
      <xdr:nvSpPr>
        <xdr:cNvPr id="420" name="フローチャート: 判断 419"/>
        <xdr:cNvSpPr/>
      </xdr:nvSpPr>
      <xdr:spPr>
        <a:xfrm>
          <a:off x="8699500" y="128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111650</xdr:rowOff>
    </xdr:from>
    <xdr:ext cx="469744" cy="259045"/>
    <xdr:sp macro="" textlink="">
      <xdr:nvSpPr>
        <xdr:cNvPr id="421" name="テキスト ボックス 420"/>
        <xdr:cNvSpPr txBox="1"/>
      </xdr:nvSpPr>
      <xdr:spPr>
        <a:xfrm>
          <a:off x="8515428" y="1262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35561</xdr:rowOff>
    </xdr:from>
    <xdr:to>
      <xdr:col>41</xdr:col>
      <xdr:colOff>50800</xdr:colOff>
      <xdr:row>79</xdr:row>
      <xdr:rowOff>79883</xdr:rowOff>
    </xdr:to>
    <xdr:cxnSp macro="">
      <xdr:nvCxnSpPr>
        <xdr:cNvPr id="422" name="直線コネクタ 421"/>
        <xdr:cNvCxnSpPr/>
      </xdr:nvCxnSpPr>
      <xdr:spPr>
        <a:xfrm flipV="1">
          <a:off x="6972300" y="13408661"/>
          <a:ext cx="889000" cy="2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93218</xdr:rowOff>
    </xdr:from>
    <xdr:to>
      <xdr:col>41</xdr:col>
      <xdr:colOff>101600</xdr:colOff>
      <xdr:row>78</xdr:row>
      <xdr:rowOff>23368</xdr:rowOff>
    </xdr:to>
    <xdr:sp macro="" textlink="">
      <xdr:nvSpPr>
        <xdr:cNvPr id="423" name="フローチャート: 判断 422"/>
        <xdr:cNvSpPr/>
      </xdr:nvSpPr>
      <xdr:spPr>
        <a:xfrm>
          <a:off x="7810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39895</xdr:rowOff>
    </xdr:from>
    <xdr:ext cx="469744" cy="259045"/>
    <xdr:sp macro="" textlink="">
      <xdr:nvSpPr>
        <xdr:cNvPr id="424" name="テキスト ボックス 423"/>
        <xdr:cNvSpPr txBox="1"/>
      </xdr:nvSpPr>
      <xdr:spPr>
        <a:xfrm>
          <a:off x="7626428" y="130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120269</xdr:rowOff>
    </xdr:from>
    <xdr:to>
      <xdr:col>36</xdr:col>
      <xdr:colOff>165100</xdr:colOff>
      <xdr:row>77</xdr:row>
      <xdr:rowOff>50419</xdr:rowOff>
    </xdr:to>
    <xdr:sp macro="" textlink="">
      <xdr:nvSpPr>
        <xdr:cNvPr id="425" name="フローチャート: 判断 424"/>
        <xdr:cNvSpPr/>
      </xdr:nvSpPr>
      <xdr:spPr>
        <a:xfrm>
          <a:off x="6921500" y="131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66946</xdr:rowOff>
    </xdr:from>
    <xdr:ext cx="469744" cy="259045"/>
    <xdr:sp macro="" textlink="">
      <xdr:nvSpPr>
        <xdr:cNvPr id="426" name="テキスト ボックス 425"/>
        <xdr:cNvSpPr txBox="1"/>
      </xdr:nvSpPr>
      <xdr:spPr>
        <a:xfrm>
          <a:off x="6737428" y="129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92838</xdr:rowOff>
    </xdr:from>
    <xdr:to>
      <xdr:col>55</xdr:col>
      <xdr:colOff>50800</xdr:colOff>
      <xdr:row>79</xdr:row>
      <xdr:rowOff>22988</xdr:rowOff>
    </xdr:to>
    <xdr:sp macro="" textlink="">
      <xdr:nvSpPr>
        <xdr:cNvPr id="432" name="楕円 431"/>
        <xdr:cNvSpPr/>
      </xdr:nvSpPr>
      <xdr:spPr>
        <a:xfrm>
          <a:off x="10426700" y="134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71265</xdr:rowOff>
    </xdr:from>
    <xdr:ext cx="469744" cy="259045"/>
    <xdr:sp macro="" textlink="">
      <xdr:nvSpPr>
        <xdr:cNvPr id="433" name="普通建設事業費 （ うち新規整備　）該当値テキスト"/>
        <xdr:cNvSpPr txBox="1"/>
      </xdr:nvSpPr>
      <xdr:spPr>
        <a:xfrm>
          <a:off x="10528300" y="134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110489</xdr:rowOff>
    </xdr:from>
    <xdr:to>
      <xdr:col>50</xdr:col>
      <xdr:colOff>165100</xdr:colOff>
      <xdr:row>78</xdr:row>
      <xdr:rowOff>40639</xdr:rowOff>
    </xdr:to>
    <xdr:sp macro="" textlink="">
      <xdr:nvSpPr>
        <xdr:cNvPr id="434" name="楕円 433"/>
        <xdr:cNvSpPr/>
      </xdr:nvSpPr>
      <xdr:spPr>
        <a:xfrm>
          <a:off x="9588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31766</xdr:rowOff>
    </xdr:from>
    <xdr:ext cx="469744" cy="259045"/>
    <xdr:sp macro="" textlink="">
      <xdr:nvSpPr>
        <xdr:cNvPr id="435" name="テキスト ボックス 434"/>
        <xdr:cNvSpPr txBox="1"/>
      </xdr:nvSpPr>
      <xdr:spPr>
        <a:xfrm>
          <a:off x="9404428"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78360</xdr:rowOff>
    </xdr:from>
    <xdr:to>
      <xdr:col>46</xdr:col>
      <xdr:colOff>38100</xdr:colOff>
      <xdr:row>80</xdr:row>
      <xdr:rowOff>8510</xdr:rowOff>
    </xdr:to>
    <xdr:sp macro="" textlink="">
      <xdr:nvSpPr>
        <xdr:cNvPr id="436" name="楕円 435"/>
        <xdr:cNvSpPr/>
      </xdr:nvSpPr>
      <xdr:spPr>
        <a:xfrm>
          <a:off x="8699500" y="136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171087</xdr:rowOff>
    </xdr:from>
    <xdr:ext cx="469744" cy="259045"/>
    <xdr:sp macro="" textlink="">
      <xdr:nvSpPr>
        <xdr:cNvPr id="437" name="テキスト ボックス 436"/>
        <xdr:cNvSpPr txBox="1"/>
      </xdr:nvSpPr>
      <xdr:spPr>
        <a:xfrm>
          <a:off x="8515428" y="137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156211</xdr:rowOff>
    </xdr:from>
    <xdr:to>
      <xdr:col>41</xdr:col>
      <xdr:colOff>101600</xdr:colOff>
      <xdr:row>78</xdr:row>
      <xdr:rowOff>86361</xdr:rowOff>
    </xdr:to>
    <xdr:sp macro="" textlink="">
      <xdr:nvSpPr>
        <xdr:cNvPr id="438" name="楕円 437"/>
        <xdr:cNvSpPr/>
      </xdr:nvSpPr>
      <xdr:spPr>
        <a:xfrm>
          <a:off x="78105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77488</xdr:rowOff>
    </xdr:from>
    <xdr:ext cx="469744" cy="259045"/>
    <xdr:sp macro="" textlink="">
      <xdr:nvSpPr>
        <xdr:cNvPr id="439" name="テキスト ボックス 438"/>
        <xdr:cNvSpPr txBox="1"/>
      </xdr:nvSpPr>
      <xdr:spPr>
        <a:xfrm>
          <a:off x="7626428"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29083</xdr:rowOff>
    </xdr:from>
    <xdr:to>
      <xdr:col>36</xdr:col>
      <xdr:colOff>165100</xdr:colOff>
      <xdr:row>79</xdr:row>
      <xdr:rowOff>130683</xdr:rowOff>
    </xdr:to>
    <xdr:sp macro="" textlink="">
      <xdr:nvSpPr>
        <xdr:cNvPr id="440" name="楕円 439"/>
        <xdr:cNvSpPr/>
      </xdr:nvSpPr>
      <xdr:spPr>
        <a:xfrm>
          <a:off x="6921500" y="135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121810</xdr:rowOff>
    </xdr:from>
    <xdr:ext cx="469744" cy="259045"/>
    <xdr:sp macro="" textlink="">
      <xdr:nvSpPr>
        <xdr:cNvPr id="441" name="テキスト ボックス 440"/>
        <xdr:cNvSpPr txBox="1"/>
      </xdr:nvSpPr>
      <xdr:spPr>
        <a:xfrm>
          <a:off x="6737428" y="136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157378</xdr:rowOff>
    </xdr:from>
    <xdr:to>
      <xdr:col>54</xdr:col>
      <xdr:colOff>189865</xdr:colOff>
      <xdr:row>97</xdr:row>
      <xdr:rowOff>167703</xdr:rowOff>
    </xdr:to>
    <xdr:cxnSp macro="">
      <xdr:nvCxnSpPr>
        <xdr:cNvPr id="465" name="直線コネクタ 464"/>
        <xdr:cNvCxnSpPr/>
      </xdr:nvCxnSpPr>
      <xdr:spPr>
        <a:xfrm flipV="1">
          <a:off x="10475595" y="15587878"/>
          <a:ext cx="1270" cy="121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xdr:rowOff>
    </xdr:from>
    <xdr:ext cx="534377" cy="259045"/>
    <xdr:sp macro="" textlink="">
      <xdr:nvSpPr>
        <xdr:cNvPr id="466" name="普通建設事業費 （ うち更新整備　）最小値テキスト"/>
        <xdr:cNvSpPr txBox="1"/>
      </xdr:nvSpPr>
      <xdr:spPr>
        <a:xfrm>
          <a:off x="10528300"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167703</xdr:rowOff>
    </xdr:from>
    <xdr:to>
      <xdr:col>55</xdr:col>
      <xdr:colOff>88900</xdr:colOff>
      <xdr:row>97</xdr:row>
      <xdr:rowOff>167703</xdr:rowOff>
    </xdr:to>
    <xdr:cxnSp macro="">
      <xdr:nvCxnSpPr>
        <xdr:cNvPr id="467" name="直線コネクタ 466"/>
        <xdr:cNvCxnSpPr/>
      </xdr:nvCxnSpPr>
      <xdr:spPr>
        <a:xfrm>
          <a:off x="10388600" y="167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104055</xdr:rowOff>
    </xdr:from>
    <xdr:ext cx="534377" cy="259045"/>
    <xdr:sp macro="" textlink="">
      <xdr:nvSpPr>
        <xdr:cNvPr id="468" name="普通建設事業費 （ うち更新整備　）最大値テキスト"/>
        <xdr:cNvSpPr txBox="1"/>
      </xdr:nvSpPr>
      <xdr:spPr>
        <a:xfrm>
          <a:off x="10528300" y="153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157378</xdr:rowOff>
    </xdr:from>
    <xdr:to>
      <xdr:col>55</xdr:col>
      <xdr:colOff>88900</xdr:colOff>
      <xdr:row>90</xdr:row>
      <xdr:rowOff>157378</xdr:rowOff>
    </xdr:to>
    <xdr:cxnSp macro="">
      <xdr:nvCxnSpPr>
        <xdr:cNvPr id="469" name="直線コネクタ 468"/>
        <xdr:cNvCxnSpPr/>
      </xdr:nvCxnSpPr>
      <xdr:spPr>
        <a:xfrm>
          <a:off x="10388600" y="1558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61633</xdr:rowOff>
    </xdr:from>
    <xdr:to>
      <xdr:col>55</xdr:col>
      <xdr:colOff>0</xdr:colOff>
      <xdr:row>97</xdr:row>
      <xdr:rowOff>167703</xdr:rowOff>
    </xdr:to>
    <xdr:cxnSp macro="">
      <xdr:nvCxnSpPr>
        <xdr:cNvPr id="470" name="直線コネクタ 469"/>
        <xdr:cNvCxnSpPr/>
      </xdr:nvCxnSpPr>
      <xdr:spPr>
        <a:xfrm>
          <a:off x="9639300" y="16692283"/>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148029</xdr:rowOff>
    </xdr:from>
    <xdr:ext cx="534377" cy="259045"/>
    <xdr:sp macro="" textlink="">
      <xdr:nvSpPr>
        <xdr:cNvPr id="471" name="普通建設事業費 （ うち更新整備　）平均値テキスト"/>
        <xdr:cNvSpPr txBox="1"/>
      </xdr:nvSpPr>
      <xdr:spPr>
        <a:xfrm>
          <a:off x="10528300" y="15921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125152</xdr:rowOff>
    </xdr:from>
    <xdr:to>
      <xdr:col>55</xdr:col>
      <xdr:colOff>50800</xdr:colOff>
      <xdr:row>94</xdr:row>
      <xdr:rowOff>55302</xdr:rowOff>
    </xdr:to>
    <xdr:sp macro="" textlink="">
      <xdr:nvSpPr>
        <xdr:cNvPr id="472" name="フローチャート: 判断 471"/>
        <xdr:cNvSpPr/>
      </xdr:nvSpPr>
      <xdr:spPr>
        <a:xfrm>
          <a:off x="10426700" y="1607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161170</xdr:rowOff>
    </xdr:from>
    <xdr:to>
      <xdr:col>50</xdr:col>
      <xdr:colOff>114300</xdr:colOff>
      <xdr:row>97</xdr:row>
      <xdr:rowOff>61633</xdr:rowOff>
    </xdr:to>
    <xdr:cxnSp macro="">
      <xdr:nvCxnSpPr>
        <xdr:cNvPr id="473" name="直線コネクタ 472"/>
        <xdr:cNvCxnSpPr/>
      </xdr:nvCxnSpPr>
      <xdr:spPr>
        <a:xfrm>
          <a:off x="8750300" y="16277470"/>
          <a:ext cx="889000" cy="4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117075</xdr:rowOff>
    </xdr:from>
    <xdr:to>
      <xdr:col>50</xdr:col>
      <xdr:colOff>165100</xdr:colOff>
      <xdr:row>93</xdr:row>
      <xdr:rowOff>47225</xdr:rowOff>
    </xdr:to>
    <xdr:sp macro="" textlink="">
      <xdr:nvSpPr>
        <xdr:cNvPr id="474" name="フローチャート: 判断 473"/>
        <xdr:cNvSpPr/>
      </xdr:nvSpPr>
      <xdr:spPr>
        <a:xfrm>
          <a:off x="95885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63752</xdr:rowOff>
    </xdr:from>
    <xdr:ext cx="534377" cy="259045"/>
    <xdr:sp macro="" textlink="">
      <xdr:nvSpPr>
        <xdr:cNvPr id="475" name="テキスト ボックス 474"/>
        <xdr:cNvSpPr txBox="1"/>
      </xdr:nvSpPr>
      <xdr:spPr>
        <a:xfrm>
          <a:off x="9372111" y="156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161170</xdr:rowOff>
    </xdr:from>
    <xdr:to>
      <xdr:col>45</xdr:col>
      <xdr:colOff>177800</xdr:colOff>
      <xdr:row>96</xdr:row>
      <xdr:rowOff>8026</xdr:rowOff>
    </xdr:to>
    <xdr:cxnSp macro="">
      <xdr:nvCxnSpPr>
        <xdr:cNvPr id="476" name="直線コネクタ 475"/>
        <xdr:cNvCxnSpPr/>
      </xdr:nvCxnSpPr>
      <xdr:spPr>
        <a:xfrm flipV="1">
          <a:off x="7861300" y="16277470"/>
          <a:ext cx="889000" cy="1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90615</xdr:rowOff>
    </xdr:from>
    <xdr:to>
      <xdr:col>46</xdr:col>
      <xdr:colOff>38100</xdr:colOff>
      <xdr:row>94</xdr:row>
      <xdr:rowOff>20765</xdr:rowOff>
    </xdr:to>
    <xdr:sp macro="" textlink="">
      <xdr:nvSpPr>
        <xdr:cNvPr id="477" name="フローチャート: 判断 476"/>
        <xdr:cNvSpPr/>
      </xdr:nvSpPr>
      <xdr:spPr>
        <a:xfrm>
          <a:off x="8699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37292</xdr:rowOff>
    </xdr:from>
    <xdr:ext cx="534377" cy="259045"/>
    <xdr:sp macro="" textlink="">
      <xdr:nvSpPr>
        <xdr:cNvPr id="478" name="テキスト ボックス 477"/>
        <xdr:cNvSpPr txBox="1"/>
      </xdr:nvSpPr>
      <xdr:spPr>
        <a:xfrm>
          <a:off x="8483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8026</xdr:rowOff>
    </xdr:from>
    <xdr:to>
      <xdr:col>41</xdr:col>
      <xdr:colOff>50800</xdr:colOff>
      <xdr:row>97</xdr:row>
      <xdr:rowOff>133280</xdr:rowOff>
    </xdr:to>
    <xdr:cxnSp macro="">
      <xdr:nvCxnSpPr>
        <xdr:cNvPr id="479" name="直線コネクタ 478"/>
        <xdr:cNvCxnSpPr/>
      </xdr:nvCxnSpPr>
      <xdr:spPr>
        <a:xfrm flipV="1">
          <a:off x="6972300" y="16467226"/>
          <a:ext cx="889000" cy="2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137725</xdr:rowOff>
    </xdr:from>
    <xdr:to>
      <xdr:col>41</xdr:col>
      <xdr:colOff>101600</xdr:colOff>
      <xdr:row>95</xdr:row>
      <xdr:rowOff>67875</xdr:rowOff>
    </xdr:to>
    <xdr:sp macro="" textlink="">
      <xdr:nvSpPr>
        <xdr:cNvPr id="480" name="フローチャート: 判断 479"/>
        <xdr:cNvSpPr/>
      </xdr:nvSpPr>
      <xdr:spPr>
        <a:xfrm>
          <a:off x="7810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84402</xdr:rowOff>
    </xdr:from>
    <xdr:ext cx="534377" cy="259045"/>
    <xdr:sp macro="" textlink="">
      <xdr:nvSpPr>
        <xdr:cNvPr id="481" name="テキスト ボックス 480"/>
        <xdr:cNvSpPr txBox="1"/>
      </xdr:nvSpPr>
      <xdr:spPr>
        <a:xfrm>
          <a:off x="7594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31522</xdr:rowOff>
    </xdr:from>
    <xdr:to>
      <xdr:col>36</xdr:col>
      <xdr:colOff>165100</xdr:colOff>
      <xdr:row>94</xdr:row>
      <xdr:rowOff>133122</xdr:rowOff>
    </xdr:to>
    <xdr:sp macro="" textlink="">
      <xdr:nvSpPr>
        <xdr:cNvPr id="482" name="フローチャート: 判断 481"/>
        <xdr:cNvSpPr/>
      </xdr:nvSpPr>
      <xdr:spPr>
        <a:xfrm>
          <a:off x="6921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149649</xdr:rowOff>
    </xdr:from>
    <xdr:ext cx="534377" cy="259045"/>
    <xdr:sp macro="" textlink="">
      <xdr:nvSpPr>
        <xdr:cNvPr id="483" name="テキスト ボックス 482"/>
        <xdr:cNvSpPr txBox="1"/>
      </xdr:nvSpPr>
      <xdr:spPr>
        <a:xfrm>
          <a:off x="6705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116903</xdr:rowOff>
    </xdr:from>
    <xdr:to>
      <xdr:col>55</xdr:col>
      <xdr:colOff>50800</xdr:colOff>
      <xdr:row>98</xdr:row>
      <xdr:rowOff>47053</xdr:rowOff>
    </xdr:to>
    <xdr:sp macro="" textlink="">
      <xdr:nvSpPr>
        <xdr:cNvPr id="489" name="楕円 488"/>
        <xdr:cNvSpPr/>
      </xdr:nvSpPr>
      <xdr:spPr>
        <a:xfrm>
          <a:off x="10426700" y="167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31830</xdr:rowOff>
    </xdr:from>
    <xdr:ext cx="534377" cy="259045"/>
    <xdr:sp macro="" textlink="">
      <xdr:nvSpPr>
        <xdr:cNvPr id="490" name="普通建設事業費 （ うち更新整備　）該当値テキスト"/>
        <xdr:cNvSpPr txBox="1"/>
      </xdr:nvSpPr>
      <xdr:spPr>
        <a:xfrm>
          <a:off x="10528300" y="166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10833</xdr:rowOff>
    </xdr:from>
    <xdr:to>
      <xdr:col>50</xdr:col>
      <xdr:colOff>165100</xdr:colOff>
      <xdr:row>97</xdr:row>
      <xdr:rowOff>112433</xdr:rowOff>
    </xdr:to>
    <xdr:sp macro="" textlink="">
      <xdr:nvSpPr>
        <xdr:cNvPr id="491" name="楕円 490"/>
        <xdr:cNvSpPr/>
      </xdr:nvSpPr>
      <xdr:spPr>
        <a:xfrm>
          <a:off x="9588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103560</xdr:rowOff>
    </xdr:from>
    <xdr:ext cx="534377" cy="259045"/>
    <xdr:sp macro="" textlink="">
      <xdr:nvSpPr>
        <xdr:cNvPr id="492" name="テキスト ボックス 491"/>
        <xdr:cNvSpPr txBox="1"/>
      </xdr:nvSpPr>
      <xdr:spPr>
        <a:xfrm>
          <a:off x="937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110370</xdr:rowOff>
    </xdr:from>
    <xdr:to>
      <xdr:col>46</xdr:col>
      <xdr:colOff>38100</xdr:colOff>
      <xdr:row>95</xdr:row>
      <xdr:rowOff>40520</xdr:rowOff>
    </xdr:to>
    <xdr:sp macro="" textlink="">
      <xdr:nvSpPr>
        <xdr:cNvPr id="493" name="楕円 492"/>
        <xdr:cNvSpPr/>
      </xdr:nvSpPr>
      <xdr:spPr>
        <a:xfrm>
          <a:off x="8699500" y="16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31647</xdr:rowOff>
    </xdr:from>
    <xdr:ext cx="534377" cy="259045"/>
    <xdr:sp macro="" textlink="">
      <xdr:nvSpPr>
        <xdr:cNvPr id="494" name="テキスト ボックス 493"/>
        <xdr:cNvSpPr txBox="1"/>
      </xdr:nvSpPr>
      <xdr:spPr>
        <a:xfrm>
          <a:off x="8483111" y="163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128676</xdr:rowOff>
    </xdr:from>
    <xdr:to>
      <xdr:col>41</xdr:col>
      <xdr:colOff>101600</xdr:colOff>
      <xdr:row>96</xdr:row>
      <xdr:rowOff>58826</xdr:rowOff>
    </xdr:to>
    <xdr:sp macro="" textlink="">
      <xdr:nvSpPr>
        <xdr:cNvPr id="495" name="楕円 494"/>
        <xdr:cNvSpPr/>
      </xdr:nvSpPr>
      <xdr:spPr>
        <a:xfrm>
          <a:off x="7810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49953</xdr:rowOff>
    </xdr:from>
    <xdr:ext cx="534377" cy="259045"/>
    <xdr:sp macro="" textlink="">
      <xdr:nvSpPr>
        <xdr:cNvPr id="496" name="テキスト ボックス 495"/>
        <xdr:cNvSpPr txBox="1"/>
      </xdr:nvSpPr>
      <xdr:spPr>
        <a:xfrm>
          <a:off x="7594111" y="165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82480</xdr:rowOff>
    </xdr:from>
    <xdr:to>
      <xdr:col>36</xdr:col>
      <xdr:colOff>165100</xdr:colOff>
      <xdr:row>98</xdr:row>
      <xdr:rowOff>12630</xdr:rowOff>
    </xdr:to>
    <xdr:sp macro="" textlink="">
      <xdr:nvSpPr>
        <xdr:cNvPr id="497" name="楕円 496"/>
        <xdr:cNvSpPr/>
      </xdr:nvSpPr>
      <xdr:spPr>
        <a:xfrm>
          <a:off x="6921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3757</xdr:rowOff>
    </xdr:from>
    <xdr:ext cx="534377" cy="259045"/>
    <xdr:sp macro="" textlink="">
      <xdr:nvSpPr>
        <xdr:cNvPr id="498" name="テキスト ボックス 497"/>
        <xdr:cNvSpPr txBox="1"/>
      </xdr:nvSpPr>
      <xdr:spPr>
        <a:xfrm>
          <a:off x="6705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8" name="テキスト ボックス 51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148653</xdr:rowOff>
    </xdr:from>
    <xdr:to>
      <xdr:col>85</xdr:col>
      <xdr:colOff>126364</xdr:colOff>
      <xdr:row>39</xdr:row>
      <xdr:rowOff>44450</xdr:rowOff>
    </xdr:to>
    <xdr:cxnSp macro="">
      <xdr:nvCxnSpPr>
        <xdr:cNvPr id="522" name="直線コネクタ 521"/>
        <xdr:cNvCxnSpPr/>
      </xdr:nvCxnSpPr>
      <xdr:spPr>
        <a:xfrm flipV="1">
          <a:off x="16317595" y="5463603"/>
          <a:ext cx="1269" cy="1267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95330</xdr:rowOff>
    </xdr:from>
    <xdr:ext cx="469744" cy="259045"/>
    <xdr:sp macro="" textlink="">
      <xdr:nvSpPr>
        <xdr:cNvPr id="525" name="災害復旧事業費最大値テキスト"/>
        <xdr:cNvSpPr txBox="1"/>
      </xdr:nvSpPr>
      <xdr:spPr>
        <a:xfrm>
          <a:off x="16370300" y="52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148653</xdr:rowOff>
    </xdr:from>
    <xdr:to>
      <xdr:col>86</xdr:col>
      <xdr:colOff>25400</xdr:colOff>
      <xdr:row>31</xdr:row>
      <xdr:rowOff>148653</xdr:rowOff>
    </xdr:to>
    <xdr:cxnSp macro="">
      <xdr:nvCxnSpPr>
        <xdr:cNvPr id="526" name="直線コネクタ 525"/>
        <xdr:cNvCxnSpPr/>
      </xdr:nvCxnSpPr>
      <xdr:spPr>
        <a:xfrm>
          <a:off x="16230600" y="5463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37020</xdr:rowOff>
    </xdr:from>
    <xdr:to>
      <xdr:col>85</xdr:col>
      <xdr:colOff>127000</xdr:colOff>
      <xdr:row>39</xdr:row>
      <xdr:rowOff>44450</xdr:rowOff>
    </xdr:to>
    <xdr:cxnSp macro="">
      <xdr:nvCxnSpPr>
        <xdr:cNvPr id="527" name="直線コネクタ 526"/>
        <xdr:cNvCxnSpPr/>
      </xdr:nvCxnSpPr>
      <xdr:spPr>
        <a:xfrm>
          <a:off x="15481300" y="67235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88726</xdr:rowOff>
    </xdr:from>
    <xdr:ext cx="469744" cy="259045"/>
    <xdr:sp macro="" textlink="">
      <xdr:nvSpPr>
        <xdr:cNvPr id="528" name="災害復旧事業費平均値テキスト"/>
        <xdr:cNvSpPr txBox="1"/>
      </xdr:nvSpPr>
      <xdr:spPr>
        <a:xfrm>
          <a:off x="16370300" y="5918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65849</xdr:rowOff>
    </xdr:from>
    <xdr:to>
      <xdr:col>85</xdr:col>
      <xdr:colOff>177800</xdr:colOff>
      <xdr:row>35</xdr:row>
      <xdr:rowOff>167449</xdr:rowOff>
    </xdr:to>
    <xdr:sp macro="" textlink="">
      <xdr:nvSpPr>
        <xdr:cNvPr id="529" name="フローチャート: 判断 528"/>
        <xdr:cNvSpPr/>
      </xdr:nvSpPr>
      <xdr:spPr>
        <a:xfrm>
          <a:off x="16268700" y="606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37020</xdr:rowOff>
    </xdr:from>
    <xdr:to>
      <xdr:col>81</xdr:col>
      <xdr:colOff>50800</xdr:colOff>
      <xdr:row>39</xdr:row>
      <xdr:rowOff>44450</xdr:rowOff>
    </xdr:to>
    <xdr:cxnSp macro="">
      <xdr:nvCxnSpPr>
        <xdr:cNvPr id="530" name="直線コネクタ 529"/>
        <xdr:cNvCxnSpPr/>
      </xdr:nvCxnSpPr>
      <xdr:spPr>
        <a:xfrm flipV="1">
          <a:off x="14592300" y="67235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139383</xdr:rowOff>
    </xdr:from>
    <xdr:to>
      <xdr:col>81</xdr:col>
      <xdr:colOff>101600</xdr:colOff>
      <xdr:row>36</xdr:row>
      <xdr:rowOff>69533</xdr:rowOff>
    </xdr:to>
    <xdr:sp macro="" textlink="">
      <xdr:nvSpPr>
        <xdr:cNvPr id="531" name="フローチャート: 判断 530"/>
        <xdr:cNvSpPr/>
      </xdr:nvSpPr>
      <xdr:spPr>
        <a:xfrm>
          <a:off x="15430500" y="614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86060</xdr:rowOff>
    </xdr:from>
    <xdr:ext cx="469744" cy="259045"/>
    <xdr:sp macro="" textlink="">
      <xdr:nvSpPr>
        <xdr:cNvPr id="532" name="テキスト ボックス 531"/>
        <xdr:cNvSpPr txBox="1"/>
      </xdr:nvSpPr>
      <xdr:spPr>
        <a:xfrm>
          <a:off x="15246428" y="591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143002</xdr:rowOff>
    </xdr:from>
    <xdr:to>
      <xdr:col>76</xdr:col>
      <xdr:colOff>165100</xdr:colOff>
      <xdr:row>33</xdr:row>
      <xdr:rowOff>73152</xdr:rowOff>
    </xdr:to>
    <xdr:sp macro="" textlink="">
      <xdr:nvSpPr>
        <xdr:cNvPr id="534" name="フローチャート: 判断 533"/>
        <xdr:cNvSpPr/>
      </xdr:nvSpPr>
      <xdr:spPr>
        <a:xfrm>
          <a:off x="14541500" y="56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89679</xdr:rowOff>
    </xdr:from>
    <xdr:ext cx="469744" cy="259045"/>
    <xdr:sp macro="" textlink="">
      <xdr:nvSpPr>
        <xdr:cNvPr id="535" name="テキスト ボックス 534"/>
        <xdr:cNvSpPr txBox="1"/>
      </xdr:nvSpPr>
      <xdr:spPr>
        <a:xfrm>
          <a:off x="14357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6" name="直線コネクタ 53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46609</xdr:rowOff>
    </xdr:from>
    <xdr:to>
      <xdr:col>72</xdr:col>
      <xdr:colOff>38100</xdr:colOff>
      <xdr:row>32</xdr:row>
      <xdr:rowOff>148209</xdr:rowOff>
    </xdr:to>
    <xdr:sp macro="" textlink="">
      <xdr:nvSpPr>
        <xdr:cNvPr id="537" name="フローチャート: 判断 536"/>
        <xdr:cNvSpPr/>
      </xdr:nvSpPr>
      <xdr:spPr>
        <a:xfrm>
          <a:off x="13652500" y="55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164736</xdr:rowOff>
    </xdr:from>
    <xdr:ext cx="469744" cy="259045"/>
    <xdr:sp macro="" textlink="">
      <xdr:nvSpPr>
        <xdr:cNvPr id="538" name="テキスト ボックス 537"/>
        <xdr:cNvSpPr txBox="1"/>
      </xdr:nvSpPr>
      <xdr:spPr>
        <a:xfrm>
          <a:off x="13468428"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136144</xdr:rowOff>
    </xdr:from>
    <xdr:to>
      <xdr:col>67</xdr:col>
      <xdr:colOff>101600</xdr:colOff>
      <xdr:row>37</xdr:row>
      <xdr:rowOff>66294</xdr:rowOff>
    </xdr:to>
    <xdr:sp macro="" textlink="">
      <xdr:nvSpPr>
        <xdr:cNvPr id="539" name="フローチャート: 判断 538"/>
        <xdr:cNvSpPr/>
      </xdr:nvSpPr>
      <xdr:spPr>
        <a:xfrm>
          <a:off x="12763500" y="630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82821</xdr:rowOff>
    </xdr:from>
    <xdr:ext cx="469744" cy="259045"/>
    <xdr:sp macro="" textlink="">
      <xdr:nvSpPr>
        <xdr:cNvPr id="540" name="テキスト ボックス 539"/>
        <xdr:cNvSpPr txBox="1"/>
      </xdr:nvSpPr>
      <xdr:spPr>
        <a:xfrm>
          <a:off x="12579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157670</xdr:rowOff>
    </xdr:from>
    <xdr:to>
      <xdr:col>81</xdr:col>
      <xdr:colOff>101600</xdr:colOff>
      <xdr:row>39</xdr:row>
      <xdr:rowOff>87820</xdr:rowOff>
    </xdr:to>
    <xdr:sp macro="" textlink="">
      <xdr:nvSpPr>
        <xdr:cNvPr id="548" name="楕円 547"/>
        <xdr:cNvSpPr/>
      </xdr:nvSpPr>
      <xdr:spPr>
        <a:xfrm>
          <a:off x="15430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78947</xdr:rowOff>
    </xdr:from>
    <xdr:ext cx="313932" cy="259045"/>
    <xdr:sp macro="" textlink="">
      <xdr:nvSpPr>
        <xdr:cNvPr id="549" name="テキスト ボックス 548"/>
        <xdr:cNvSpPr txBox="1"/>
      </xdr:nvSpPr>
      <xdr:spPr>
        <a:xfrm>
          <a:off x="15324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110020</xdr:rowOff>
    </xdr:from>
    <xdr:to>
      <xdr:col>85</xdr:col>
      <xdr:colOff>126364</xdr:colOff>
      <xdr:row>78</xdr:row>
      <xdr:rowOff>52660</xdr:rowOff>
    </xdr:to>
    <xdr:cxnSp macro="">
      <xdr:nvCxnSpPr>
        <xdr:cNvPr id="629" name="直線コネクタ 628"/>
        <xdr:cNvCxnSpPr/>
      </xdr:nvCxnSpPr>
      <xdr:spPr>
        <a:xfrm flipV="1">
          <a:off x="16317595" y="12111520"/>
          <a:ext cx="1269" cy="131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56487</xdr:rowOff>
    </xdr:from>
    <xdr:ext cx="534377" cy="259045"/>
    <xdr:sp macro="" textlink="">
      <xdr:nvSpPr>
        <xdr:cNvPr id="630" name="公債費最小値テキスト"/>
        <xdr:cNvSpPr txBox="1"/>
      </xdr:nvSpPr>
      <xdr:spPr>
        <a:xfrm>
          <a:off x="16370300" y="134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52660</xdr:rowOff>
    </xdr:from>
    <xdr:to>
      <xdr:col>86</xdr:col>
      <xdr:colOff>25400</xdr:colOff>
      <xdr:row>78</xdr:row>
      <xdr:rowOff>52660</xdr:rowOff>
    </xdr:to>
    <xdr:cxnSp macro="">
      <xdr:nvCxnSpPr>
        <xdr:cNvPr id="631" name="直線コネクタ 630"/>
        <xdr:cNvCxnSpPr/>
      </xdr:nvCxnSpPr>
      <xdr:spPr>
        <a:xfrm>
          <a:off x="16230600" y="1342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56697</xdr:rowOff>
    </xdr:from>
    <xdr:ext cx="534377" cy="259045"/>
    <xdr:sp macro="" textlink="">
      <xdr:nvSpPr>
        <xdr:cNvPr id="632" name="公債費最大値テキスト"/>
        <xdr:cNvSpPr txBox="1"/>
      </xdr:nvSpPr>
      <xdr:spPr>
        <a:xfrm>
          <a:off x="16370300" y="118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110020</xdr:rowOff>
    </xdr:from>
    <xdr:to>
      <xdr:col>86</xdr:col>
      <xdr:colOff>25400</xdr:colOff>
      <xdr:row>70</xdr:row>
      <xdr:rowOff>110020</xdr:rowOff>
    </xdr:to>
    <xdr:cxnSp macro="">
      <xdr:nvCxnSpPr>
        <xdr:cNvPr id="633" name="直線コネクタ 632"/>
        <xdr:cNvCxnSpPr/>
      </xdr:nvCxnSpPr>
      <xdr:spPr>
        <a:xfrm>
          <a:off x="16230600" y="121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52660</xdr:rowOff>
    </xdr:from>
    <xdr:to>
      <xdr:col>85</xdr:col>
      <xdr:colOff>127000</xdr:colOff>
      <xdr:row>78</xdr:row>
      <xdr:rowOff>67348</xdr:rowOff>
    </xdr:to>
    <xdr:cxnSp macro="">
      <xdr:nvCxnSpPr>
        <xdr:cNvPr id="634" name="直線コネクタ 633"/>
        <xdr:cNvCxnSpPr/>
      </xdr:nvCxnSpPr>
      <xdr:spPr>
        <a:xfrm flipV="1">
          <a:off x="15481300" y="13425760"/>
          <a:ext cx="8382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159802</xdr:rowOff>
    </xdr:from>
    <xdr:ext cx="534377" cy="259045"/>
    <xdr:sp macro="" textlink="">
      <xdr:nvSpPr>
        <xdr:cNvPr id="635" name="公債費平均値テキスト"/>
        <xdr:cNvSpPr txBox="1"/>
      </xdr:nvSpPr>
      <xdr:spPr>
        <a:xfrm>
          <a:off x="16370300" y="1233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136925</xdr:rowOff>
    </xdr:from>
    <xdr:to>
      <xdr:col>85</xdr:col>
      <xdr:colOff>177800</xdr:colOff>
      <xdr:row>73</xdr:row>
      <xdr:rowOff>67075</xdr:rowOff>
    </xdr:to>
    <xdr:sp macro="" textlink="">
      <xdr:nvSpPr>
        <xdr:cNvPr id="636" name="フローチャート: 判断 635"/>
        <xdr:cNvSpPr/>
      </xdr:nvSpPr>
      <xdr:spPr>
        <a:xfrm>
          <a:off x="16268700" y="1248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65939</xdr:rowOff>
    </xdr:from>
    <xdr:to>
      <xdr:col>81</xdr:col>
      <xdr:colOff>50800</xdr:colOff>
      <xdr:row>78</xdr:row>
      <xdr:rowOff>67348</xdr:rowOff>
    </xdr:to>
    <xdr:cxnSp macro="">
      <xdr:nvCxnSpPr>
        <xdr:cNvPr id="637" name="直線コネクタ 636"/>
        <xdr:cNvCxnSpPr/>
      </xdr:nvCxnSpPr>
      <xdr:spPr>
        <a:xfrm>
          <a:off x="14592300" y="1343903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6490</xdr:rowOff>
    </xdr:from>
    <xdr:to>
      <xdr:col>81</xdr:col>
      <xdr:colOff>101600</xdr:colOff>
      <xdr:row>73</xdr:row>
      <xdr:rowOff>108090</xdr:rowOff>
    </xdr:to>
    <xdr:sp macro="" textlink="">
      <xdr:nvSpPr>
        <xdr:cNvPr id="638" name="フローチャート: 判断 637"/>
        <xdr:cNvSpPr/>
      </xdr:nvSpPr>
      <xdr:spPr>
        <a:xfrm>
          <a:off x="15430500" y="125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124617</xdr:rowOff>
    </xdr:from>
    <xdr:ext cx="534377" cy="259045"/>
    <xdr:sp macro="" textlink="">
      <xdr:nvSpPr>
        <xdr:cNvPr id="639" name="テキスト ボックス 638"/>
        <xdr:cNvSpPr txBox="1"/>
      </xdr:nvSpPr>
      <xdr:spPr>
        <a:xfrm>
          <a:off x="15214111" y="122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65939</xdr:rowOff>
    </xdr:from>
    <xdr:to>
      <xdr:col>76</xdr:col>
      <xdr:colOff>114300</xdr:colOff>
      <xdr:row>78</xdr:row>
      <xdr:rowOff>66376</xdr:rowOff>
    </xdr:to>
    <xdr:cxnSp macro="">
      <xdr:nvCxnSpPr>
        <xdr:cNvPr id="640" name="直線コネクタ 639"/>
        <xdr:cNvCxnSpPr/>
      </xdr:nvCxnSpPr>
      <xdr:spPr>
        <a:xfrm flipV="1">
          <a:off x="13703300" y="13439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160699</xdr:rowOff>
    </xdr:from>
    <xdr:to>
      <xdr:col>76</xdr:col>
      <xdr:colOff>165100</xdr:colOff>
      <xdr:row>72</xdr:row>
      <xdr:rowOff>90849</xdr:rowOff>
    </xdr:to>
    <xdr:sp macro="" textlink="">
      <xdr:nvSpPr>
        <xdr:cNvPr id="641" name="フローチャート: 判断 640"/>
        <xdr:cNvSpPr/>
      </xdr:nvSpPr>
      <xdr:spPr>
        <a:xfrm>
          <a:off x="14541500" y="123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107376</xdr:rowOff>
    </xdr:from>
    <xdr:ext cx="534377" cy="259045"/>
    <xdr:sp macro="" textlink="">
      <xdr:nvSpPr>
        <xdr:cNvPr id="642" name="テキスト ボックス 641"/>
        <xdr:cNvSpPr txBox="1"/>
      </xdr:nvSpPr>
      <xdr:spPr>
        <a:xfrm>
          <a:off x="14325111" y="121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66376</xdr:rowOff>
    </xdr:from>
    <xdr:to>
      <xdr:col>71</xdr:col>
      <xdr:colOff>177800</xdr:colOff>
      <xdr:row>78</xdr:row>
      <xdr:rowOff>95352</xdr:rowOff>
    </xdr:to>
    <xdr:cxnSp macro="">
      <xdr:nvCxnSpPr>
        <xdr:cNvPr id="643" name="直線コネクタ 642"/>
        <xdr:cNvCxnSpPr/>
      </xdr:nvCxnSpPr>
      <xdr:spPr>
        <a:xfrm flipV="1">
          <a:off x="12814300" y="13439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142373</xdr:rowOff>
    </xdr:from>
    <xdr:to>
      <xdr:col>72</xdr:col>
      <xdr:colOff>38100</xdr:colOff>
      <xdr:row>72</xdr:row>
      <xdr:rowOff>72523</xdr:rowOff>
    </xdr:to>
    <xdr:sp macro="" textlink="">
      <xdr:nvSpPr>
        <xdr:cNvPr id="644" name="フローチャート: 判断 643"/>
        <xdr:cNvSpPr/>
      </xdr:nvSpPr>
      <xdr:spPr>
        <a:xfrm>
          <a:off x="13652500" y="1231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89050</xdr:rowOff>
    </xdr:from>
    <xdr:ext cx="534377" cy="259045"/>
    <xdr:sp macro="" textlink="">
      <xdr:nvSpPr>
        <xdr:cNvPr id="645" name="テキスト ボックス 644"/>
        <xdr:cNvSpPr txBox="1"/>
      </xdr:nvSpPr>
      <xdr:spPr>
        <a:xfrm>
          <a:off x="13436111" y="12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2108</xdr:rowOff>
    </xdr:from>
    <xdr:to>
      <xdr:col>67</xdr:col>
      <xdr:colOff>101600</xdr:colOff>
      <xdr:row>72</xdr:row>
      <xdr:rowOff>103708</xdr:rowOff>
    </xdr:to>
    <xdr:sp macro="" textlink="">
      <xdr:nvSpPr>
        <xdr:cNvPr id="646" name="フローチャート: 判断 645"/>
        <xdr:cNvSpPr/>
      </xdr:nvSpPr>
      <xdr:spPr>
        <a:xfrm>
          <a:off x="12763500" y="123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120235</xdr:rowOff>
    </xdr:from>
    <xdr:ext cx="534377" cy="259045"/>
    <xdr:sp macro="" textlink="">
      <xdr:nvSpPr>
        <xdr:cNvPr id="647" name="テキスト ボックス 646"/>
        <xdr:cNvSpPr txBox="1"/>
      </xdr:nvSpPr>
      <xdr:spPr>
        <a:xfrm>
          <a:off x="12547111" y="121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1860</xdr:rowOff>
    </xdr:from>
    <xdr:to>
      <xdr:col>85</xdr:col>
      <xdr:colOff>177800</xdr:colOff>
      <xdr:row>78</xdr:row>
      <xdr:rowOff>103460</xdr:rowOff>
    </xdr:to>
    <xdr:sp macro="" textlink="">
      <xdr:nvSpPr>
        <xdr:cNvPr id="653" name="楕円 652"/>
        <xdr:cNvSpPr/>
      </xdr:nvSpPr>
      <xdr:spPr>
        <a:xfrm>
          <a:off x="16268700" y="133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88237</xdr:rowOff>
    </xdr:from>
    <xdr:ext cx="534377" cy="259045"/>
    <xdr:sp macro="" textlink="">
      <xdr:nvSpPr>
        <xdr:cNvPr id="654" name="公債費該当値テキスト"/>
        <xdr:cNvSpPr txBox="1"/>
      </xdr:nvSpPr>
      <xdr:spPr>
        <a:xfrm>
          <a:off x="16370300" y="132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16548</xdr:rowOff>
    </xdr:from>
    <xdr:to>
      <xdr:col>81</xdr:col>
      <xdr:colOff>101600</xdr:colOff>
      <xdr:row>78</xdr:row>
      <xdr:rowOff>118148</xdr:rowOff>
    </xdr:to>
    <xdr:sp macro="" textlink="">
      <xdr:nvSpPr>
        <xdr:cNvPr id="655" name="楕円 654"/>
        <xdr:cNvSpPr/>
      </xdr:nvSpPr>
      <xdr:spPr>
        <a:xfrm>
          <a:off x="154305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109275</xdr:rowOff>
    </xdr:from>
    <xdr:ext cx="534377" cy="259045"/>
    <xdr:sp macro="" textlink="">
      <xdr:nvSpPr>
        <xdr:cNvPr id="656" name="テキスト ボックス 655"/>
        <xdr:cNvSpPr txBox="1"/>
      </xdr:nvSpPr>
      <xdr:spPr>
        <a:xfrm>
          <a:off x="15214111" y="134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15139</xdr:rowOff>
    </xdr:from>
    <xdr:to>
      <xdr:col>76</xdr:col>
      <xdr:colOff>165100</xdr:colOff>
      <xdr:row>78</xdr:row>
      <xdr:rowOff>116739</xdr:rowOff>
    </xdr:to>
    <xdr:sp macro="" textlink="">
      <xdr:nvSpPr>
        <xdr:cNvPr id="657" name="楕円 656"/>
        <xdr:cNvSpPr/>
      </xdr:nvSpPr>
      <xdr:spPr>
        <a:xfrm>
          <a:off x="14541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107866</xdr:rowOff>
    </xdr:from>
    <xdr:ext cx="534377" cy="259045"/>
    <xdr:sp macro="" textlink="">
      <xdr:nvSpPr>
        <xdr:cNvPr id="658" name="テキスト ボックス 657"/>
        <xdr:cNvSpPr txBox="1"/>
      </xdr:nvSpPr>
      <xdr:spPr>
        <a:xfrm>
          <a:off x="14325111" y="134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15576</xdr:rowOff>
    </xdr:from>
    <xdr:to>
      <xdr:col>72</xdr:col>
      <xdr:colOff>38100</xdr:colOff>
      <xdr:row>78</xdr:row>
      <xdr:rowOff>117176</xdr:rowOff>
    </xdr:to>
    <xdr:sp macro="" textlink="">
      <xdr:nvSpPr>
        <xdr:cNvPr id="659" name="楕円 658"/>
        <xdr:cNvSpPr/>
      </xdr:nvSpPr>
      <xdr:spPr>
        <a:xfrm>
          <a:off x="13652500" y="13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108303</xdr:rowOff>
    </xdr:from>
    <xdr:ext cx="534377" cy="259045"/>
    <xdr:sp macro="" textlink="">
      <xdr:nvSpPr>
        <xdr:cNvPr id="660" name="テキスト ボックス 659"/>
        <xdr:cNvSpPr txBox="1"/>
      </xdr:nvSpPr>
      <xdr:spPr>
        <a:xfrm>
          <a:off x="13436111" y="134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44552</xdr:rowOff>
    </xdr:from>
    <xdr:to>
      <xdr:col>67</xdr:col>
      <xdr:colOff>101600</xdr:colOff>
      <xdr:row>78</xdr:row>
      <xdr:rowOff>146152</xdr:rowOff>
    </xdr:to>
    <xdr:sp macro="" textlink="">
      <xdr:nvSpPr>
        <xdr:cNvPr id="661" name="楕円 660"/>
        <xdr:cNvSpPr/>
      </xdr:nvSpPr>
      <xdr:spPr>
        <a:xfrm>
          <a:off x="12763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137279</xdr:rowOff>
    </xdr:from>
    <xdr:ext cx="534377" cy="259045"/>
    <xdr:sp macro="" textlink="">
      <xdr:nvSpPr>
        <xdr:cNvPr id="662" name="テキスト ボックス 661"/>
        <xdr:cNvSpPr txBox="1"/>
      </xdr:nvSpPr>
      <xdr:spPr>
        <a:xfrm>
          <a:off x="12547111"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141319</xdr:rowOff>
    </xdr:from>
    <xdr:to>
      <xdr:col>85</xdr:col>
      <xdr:colOff>126364</xdr:colOff>
      <xdr:row>95</xdr:row>
      <xdr:rowOff>1854</xdr:rowOff>
    </xdr:to>
    <xdr:cxnSp macro="">
      <xdr:nvCxnSpPr>
        <xdr:cNvPr id="686" name="直線コネクタ 685"/>
        <xdr:cNvCxnSpPr/>
      </xdr:nvCxnSpPr>
      <xdr:spPr>
        <a:xfrm flipV="1">
          <a:off x="16317595" y="15571819"/>
          <a:ext cx="1269" cy="71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5681</xdr:rowOff>
    </xdr:from>
    <xdr:ext cx="534377" cy="259045"/>
    <xdr:sp macro="" textlink="">
      <xdr:nvSpPr>
        <xdr:cNvPr id="687" name="積立金最小値テキスト"/>
        <xdr:cNvSpPr txBox="1"/>
      </xdr:nvSpPr>
      <xdr:spPr>
        <a:xfrm>
          <a:off x="16370300" y="16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1854</xdr:rowOff>
    </xdr:from>
    <xdr:to>
      <xdr:col>86</xdr:col>
      <xdr:colOff>25400</xdr:colOff>
      <xdr:row>95</xdr:row>
      <xdr:rowOff>1854</xdr:rowOff>
    </xdr:to>
    <xdr:cxnSp macro="">
      <xdr:nvCxnSpPr>
        <xdr:cNvPr id="688" name="直線コネクタ 687"/>
        <xdr:cNvCxnSpPr/>
      </xdr:nvCxnSpPr>
      <xdr:spPr>
        <a:xfrm>
          <a:off x="16230600" y="1628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87996</xdr:rowOff>
    </xdr:from>
    <xdr:ext cx="534377" cy="259045"/>
    <xdr:sp macro="" textlink="">
      <xdr:nvSpPr>
        <xdr:cNvPr id="689" name="積立金最大値テキスト"/>
        <xdr:cNvSpPr txBox="1"/>
      </xdr:nvSpPr>
      <xdr:spPr>
        <a:xfrm>
          <a:off x="16370300" y="153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141319</xdr:rowOff>
    </xdr:from>
    <xdr:to>
      <xdr:col>86</xdr:col>
      <xdr:colOff>25400</xdr:colOff>
      <xdr:row>90</xdr:row>
      <xdr:rowOff>141319</xdr:rowOff>
    </xdr:to>
    <xdr:cxnSp macro="">
      <xdr:nvCxnSpPr>
        <xdr:cNvPr id="690" name="直線コネクタ 689"/>
        <xdr:cNvCxnSpPr/>
      </xdr:nvCxnSpPr>
      <xdr:spPr>
        <a:xfrm>
          <a:off x="16230600" y="155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1854</xdr:rowOff>
    </xdr:from>
    <xdr:to>
      <xdr:col>85</xdr:col>
      <xdr:colOff>127000</xdr:colOff>
      <xdr:row>96</xdr:row>
      <xdr:rowOff>147968</xdr:rowOff>
    </xdr:to>
    <xdr:cxnSp macro="">
      <xdr:nvCxnSpPr>
        <xdr:cNvPr id="691" name="直線コネクタ 690"/>
        <xdr:cNvCxnSpPr/>
      </xdr:nvCxnSpPr>
      <xdr:spPr>
        <a:xfrm flipV="1">
          <a:off x="15481300" y="16289604"/>
          <a:ext cx="838200" cy="3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86574</xdr:rowOff>
    </xdr:from>
    <xdr:ext cx="534377" cy="259045"/>
    <xdr:sp macro="" textlink="">
      <xdr:nvSpPr>
        <xdr:cNvPr id="692" name="積立金平均値テキスト"/>
        <xdr:cNvSpPr txBox="1"/>
      </xdr:nvSpPr>
      <xdr:spPr>
        <a:xfrm>
          <a:off x="16370300" y="15688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63697</xdr:rowOff>
    </xdr:from>
    <xdr:to>
      <xdr:col>85</xdr:col>
      <xdr:colOff>177800</xdr:colOff>
      <xdr:row>92</xdr:row>
      <xdr:rowOff>165297</xdr:rowOff>
    </xdr:to>
    <xdr:sp macro="" textlink="">
      <xdr:nvSpPr>
        <xdr:cNvPr id="693" name="フローチャート: 判断 692"/>
        <xdr:cNvSpPr/>
      </xdr:nvSpPr>
      <xdr:spPr>
        <a:xfrm>
          <a:off x="16268700" y="158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147968</xdr:rowOff>
    </xdr:from>
    <xdr:to>
      <xdr:col>81</xdr:col>
      <xdr:colOff>50800</xdr:colOff>
      <xdr:row>97</xdr:row>
      <xdr:rowOff>152482</xdr:rowOff>
    </xdr:to>
    <xdr:cxnSp macro="">
      <xdr:nvCxnSpPr>
        <xdr:cNvPr id="694" name="直線コネクタ 693"/>
        <xdr:cNvCxnSpPr/>
      </xdr:nvCxnSpPr>
      <xdr:spPr>
        <a:xfrm flipV="1">
          <a:off x="14592300" y="16607168"/>
          <a:ext cx="889000" cy="1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51161</xdr:rowOff>
    </xdr:from>
    <xdr:to>
      <xdr:col>81</xdr:col>
      <xdr:colOff>101600</xdr:colOff>
      <xdr:row>95</xdr:row>
      <xdr:rowOff>152761</xdr:rowOff>
    </xdr:to>
    <xdr:sp macro="" textlink="">
      <xdr:nvSpPr>
        <xdr:cNvPr id="695" name="フローチャート: 判断 694"/>
        <xdr:cNvSpPr/>
      </xdr:nvSpPr>
      <xdr:spPr>
        <a:xfrm>
          <a:off x="15430500" y="163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169288</xdr:rowOff>
    </xdr:from>
    <xdr:ext cx="534377" cy="259045"/>
    <xdr:sp macro="" textlink="">
      <xdr:nvSpPr>
        <xdr:cNvPr id="696" name="テキスト ボックス 695"/>
        <xdr:cNvSpPr txBox="1"/>
      </xdr:nvSpPr>
      <xdr:spPr>
        <a:xfrm>
          <a:off x="15214111" y="161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147929</xdr:rowOff>
    </xdr:from>
    <xdr:to>
      <xdr:col>76</xdr:col>
      <xdr:colOff>114300</xdr:colOff>
      <xdr:row>97</xdr:row>
      <xdr:rowOff>152482</xdr:rowOff>
    </xdr:to>
    <xdr:cxnSp macro="">
      <xdr:nvCxnSpPr>
        <xdr:cNvPr id="697" name="直線コネクタ 696"/>
        <xdr:cNvCxnSpPr/>
      </xdr:nvCxnSpPr>
      <xdr:spPr>
        <a:xfrm>
          <a:off x="13703300" y="1677857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14091</xdr:rowOff>
    </xdr:from>
    <xdr:to>
      <xdr:col>76</xdr:col>
      <xdr:colOff>165100</xdr:colOff>
      <xdr:row>96</xdr:row>
      <xdr:rowOff>115691</xdr:rowOff>
    </xdr:to>
    <xdr:sp macro="" textlink="">
      <xdr:nvSpPr>
        <xdr:cNvPr id="698" name="フローチャート: 判断 697"/>
        <xdr:cNvSpPr/>
      </xdr:nvSpPr>
      <xdr:spPr>
        <a:xfrm>
          <a:off x="14541500" y="1647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132218</xdr:rowOff>
    </xdr:from>
    <xdr:ext cx="534377" cy="259045"/>
    <xdr:sp macro="" textlink="">
      <xdr:nvSpPr>
        <xdr:cNvPr id="699" name="テキスト ボックス 698"/>
        <xdr:cNvSpPr txBox="1"/>
      </xdr:nvSpPr>
      <xdr:spPr>
        <a:xfrm>
          <a:off x="14325111" y="162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89712</xdr:rowOff>
    </xdr:from>
    <xdr:to>
      <xdr:col>71</xdr:col>
      <xdr:colOff>177800</xdr:colOff>
      <xdr:row>97</xdr:row>
      <xdr:rowOff>147929</xdr:rowOff>
    </xdr:to>
    <xdr:cxnSp macro="">
      <xdr:nvCxnSpPr>
        <xdr:cNvPr id="700" name="直線コネクタ 699"/>
        <xdr:cNvCxnSpPr/>
      </xdr:nvCxnSpPr>
      <xdr:spPr>
        <a:xfrm>
          <a:off x="12814300" y="16720362"/>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123610</xdr:rowOff>
    </xdr:from>
    <xdr:to>
      <xdr:col>72</xdr:col>
      <xdr:colOff>38100</xdr:colOff>
      <xdr:row>97</xdr:row>
      <xdr:rowOff>53760</xdr:rowOff>
    </xdr:to>
    <xdr:sp macro="" textlink="">
      <xdr:nvSpPr>
        <xdr:cNvPr id="701" name="フローチャート: 判断 700"/>
        <xdr:cNvSpPr/>
      </xdr:nvSpPr>
      <xdr:spPr>
        <a:xfrm>
          <a:off x="13652500" y="165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70287</xdr:rowOff>
    </xdr:from>
    <xdr:ext cx="534377" cy="259045"/>
    <xdr:sp macro="" textlink="">
      <xdr:nvSpPr>
        <xdr:cNvPr id="702" name="テキスト ボックス 701"/>
        <xdr:cNvSpPr txBox="1"/>
      </xdr:nvSpPr>
      <xdr:spPr>
        <a:xfrm>
          <a:off x="13436111" y="163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12415</xdr:rowOff>
    </xdr:from>
    <xdr:to>
      <xdr:col>67</xdr:col>
      <xdr:colOff>101600</xdr:colOff>
      <xdr:row>94</xdr:row>
      <xdr:rowOff>114015</xdr:rowOff>
    </xdr:to>
    <xdr:sp macro="" textlink="">
      <xdr:nvSpPr>
        <xdr:cNvPr id="703" name="フローチャート: 判断 702"/>
        <xdr:cNvSpPr/>
      </xdr:nvSpPr>
      <xdr:spPr>
        <a:xfrm>
          <a:off x="12763500" y="161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130542</xdr:rowOff>
    </xdr:from>
    <xdr:ext cx="534377" cy="259045"/>
    <xdr:sp macro="" textlink="">
      <xdr:nvSpPr>
        <xdr:cNvPr id="704" name="テキスト ボックス 703"/>
        <xdr:cNvSpPr txBox="1"/>
      </xdr:nvSpPr>
      <xdr:spPr>
        <a:xfrm>
          <a:off x="12547111" y="159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122504</xdr:rowOff>
    </xdr:from>
    <xdr:to>
      <xdr:col>85</xdr:col>
      <xdr:colOff>177800</xdr:colOff>
      <xdr:row>95</xdr:row>
      <xdr:rowOff>52654</xdr:rowOff>
    </xdr:to>
    <xdr:sp macro="" textlink="">
      <xdr:nvSpPr>
        <xdr:cNvPr id="710" name="楕円 709"/>
        <xdr:cNvSpPr/>
      </xdr:nvSpPr>
      <xdr:spPr>
        <a:xfrm>
          <a:off x="16268700" y="16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37431</xdr:rowOff>
    </xdr:from>
    <xdr:ext cx="534377" cy="259045"/>
    <xdr:sp macro="" textlink="">
      <xdr:nvSpPr>
        <xdr:cNvPr id="711" name="積立金該当値テキスト"/>
        <xdr:cNvSpPr txBox="1"/>
      </xdr:nvSpPr>
      <xdr:spPr>
        <a:xfrm>
          <a:off x="16370300" y="161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97168</xdr:rowOff>
    </xdr:from>
    <xdr:to>
      <xdr:col>81</xdr:col>
      <xdr:colOff>101600</xdr:colOff>
      <xdr:row>97</xdr:row>
      <xdr:rowOff>27318</xdr:rowOff>
    </xdr:to>
    <xdr:sp macro="" textlink="">
      <xdr:nvSpPr>
        <xdr:cNvPr id="712" name="楕円 711"/>
        <xdr:cNvSpPr/>
      </xdr:nvSpPr>
      <xdr:spPr>
        <a:xfrm>
          <a:off x="15430500" y="165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18445</xdr:rowOff>
    </xdr:from>
    <xdr:ext cx="534377" cy="259045"/>
    <xdr:sp macro="" textlink="">
      <xdr:nvSpPr>
        <xdr:cNvPr id="713" name="テキスト ボックス 712"/>
        <xdr:cNvSpPr txBox="1"/>
      </xdr:nvSpPr>
      <xdr:spPr>
        <a:xfrm>
          <a:off x="15214111" y="166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101682</xdr:rowOff>
    </xdr:from>
    <xdr:to>
      <xdr:col>76</xdr:col>
      <xdr:colOff>165100</xdr:colOff>
      <xdr:row>98</xdr:row>
      <xdr:rowOff>31832</xdr:rowOff>
    </xdr:to>
    <xdr:sp macro="" textlink="">
      <xdr:nvSpPr>
        <xdr:cNvPr id="714" name="楕円 713"/>
        <xdr:cNvSpPr/>
      </xdr:nvSpPr>
      <xdr:spPr>
        <a:xfrm>
          <a:off x="14541500" y="167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22959</xdr:rowOff>
    </xdr:from>
    <xdr:ext cx="534377" cy="259045"/>
    <xdr:sp macro="" textlink="">
      <xdr:nvSpPr>
        <xdr:cNvPr id="715" name="テキスト ボックス 714"/>
        <xdr:cNvSpPr txBox="1"/>
      </xdr:nvSpPr>
      <xdr:spPr>
        <a:xfrm>
          <a:off x="14325111" y="168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97129</xdr:rowOff>
    </xdr:from>
    <xdr:to>
      <xdr:col>72</xdr:col>
      <xdr:colOff>38100</xdr:colOff>
      <xdr:row>98</xdr:row>
      <xdr:rowOff>27279</xdr:rowOff>
    </xdr:to>
    <xdr:sp macro="" textlink="">
      <xdr:nvSpPr>
        <xdr:cNvPr id="716" name="楕円 715"/>
        <xdr:cNvSpPr/>
      </xdr:nvSpPr>
      <xdr:spPr>
        <a:xfrm>
          <a:off x="13652500" y="16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18406</xdr:rowOff>
    </xdr:from>
    <xdr:ext cx="534377" cy="259045"/>
    <xdr:sp macro="" textlink="">
      <xdr:nvSpPr>
        <xdr:cNvPr id="717" name="テキスト ボックス 716"/>
        <xdr:cNvSpPr txBox="1"/>
      </xdr:nvSpPr>
      <xdr:spPr>
        <a:xfrm>
          <a:off x="13436111" y="168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38912</xdr:rowOff>
    </xdr:from>
    <xdr:to>
      <xdr:col>67</xdr:col>
      <xdr:colOff>101600</xdr:colOff>
      <xdr:row>97</xdr:row>
      <xdr:rowOff>140512</xdr:rowOff>
    </xdr:to>
    <xdr:sp macro="" textlink="">
      <xdr:nvSpPr>
        <xdr:cNvPr id="718" name="楕円 717"/>
        <xdr:cNvSpPr/>
      </xdr:nvSpPr>
      <xdr:spPr>
        <a:xfrm>
          <a:off x="12763500" y="166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131639</xdr:rowOff>
    </xdr:from>
    <xdr:ext cx="534377" cy="259045"/>
    <xdr:sp macro="" textlink="">
      <xdr:nvSpPr>
        <xdr:cNvPr id="719" name="テキスト ボックス 718"/>
        <xdr:cNvSpPr txBox="1"/>
      </xdr:nvSpPr>
      <xdr:spPr>
        <a:xfrm>
          <a:off x="12547111" y="167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115860</xdr:rowOff>
    </xdr:from>
    <xdr:to>
      <xdr:col>116</xdr:col>
      <xdr:colOff>62864</xdr:colOff>
      <xdr:row>39</xdr:row>
      <xdr:rowOff>98878</xdr:rowOff>
    </xdr:to>
    <xdr:cxnSp macro="">
      <xdr:nvCxnSpPr>
        <xdr:cNvPr id="745" name="直線コネクタ 744"/>
        <xdr:cNvCxnSpPr/>
      </xdr:nvCxnSpPr>
      <xdr:spPr>
        <a:xfrm flipV="1">
          <a:off x="22159595" y="5259360"/>
          <a:ext cx="1269" cy="152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62537</xdr:rowOff>
    </xdr:from>
    <xdr:ext cx="469744" cy="259045"/>
    <xdr:sp macro="" textlink="">
      <xdr:nvSpPr>
        <xdr:cNvPr id="748" name="投資及び出資金最大値テキスト"/>
        <xdr:cNvSpPr txBox="1"/>
      </xdr:nvSpPr>
      <xdr:spPr>
        <a:xfrm>
          <a:off x="22212300" y="50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115860</xdr:rowOff>
    </xdr:from>
    <xdr:to>
      <xdr:col>116</xdr:col>
      <xdr:colOff>152400</xdr:colOff>
      <xdr:row>30</xdr:row>
      <xdr:rowOff>115860</xdr:rowOff>
    </xdr:to>
    <xdr:cxnSp macro="">
      <xdr:nvCxnSpPr>
        <xdr:cNvPr id="749" name="直線コネクタ 748"/>
        <xdr:cNvCxnSpPr/>
      </xdr:nvCxnSpPr>
      <xdr:spPr>
        <a:xfrm>
          <a:off x="22072600" y="525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97409</xdr:rowOff>
    </xdr:from>
    <xdr:to>
      <xdr:col>116</xdr:col>
      <xdr:colOff>63500</xdr:colOff>
      <xdr:row>39</xdr:row>
      <xdr:rowOff>98878</xdr:rowOff>
    </xdr:to>
    <xdr:cxnSp macro="">
      <xdr:nvCxnSpPr>
        <xdr:cNvPr id="750" name="直線コネクタ 749"/>
        <xdr:cNvCxnSpPr/>
      </xdr:nvCxnSpPr>
      <xdr:spPr>
        <a:xfrm flipV="1">
          <a:off x="21323300" y="6783959"/>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41238</xdr:rowOff>
    </xdr:from>
    <xdr:ext cx="469744" cy="259045"/>
    <xdr:sp macro="" textlink="">
      <xdr:nvSpPr>
        <xdr:cNvPr id="751" name="投資及び出資金平均値テキスト"/>
        <xdr:cNvSpPr txBox="1"/>
      </xdr:nvSpPr>
      <xdr:spPr>
        <a:xfrm>
          <a:off x="22212300" y="621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18361</xdr:rowOff>
    </xdr:from>
    <xdr:to>
      <xdr:col>116</xdr:col>
      <xdr:colOff>114300</xdr:colOff>
      <xdr:row>37</xdr:row>
      <xdr:rowOff>119961</xdr:rowOff>
    </xdr:to>
    <xdr:sp macro="" textlink="">
      <xdr:nvSpPr>
        <xdr:cNvPr id="752" name="フローチャート: 判断 751"/>
        <xdr:cNvSpPr/>
      </xdr:nvSpPr>
      <xdr:spPr>
        <a:xfrm>
          <a:off x="221107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27668</xdr:rowOff>
    </xdr:from>
    <xdr:to>
      <xdr:col>112</xdr:col>
      <xdr:colOff>38100</xdr:colOff>
      <xdr:row>38</xdr:row>
      <xdr:rowOff>129268</xdr:rowOff>
    </xdr:to>
    <xdr:sp macro="" textlink="">
      <xdr:nvSpPr>
        <xdr:cNvPr id="754" name="フローチャート: 判断 753"/>
        <xdr:cNvSpPr/>
      </xdr:nvSpPr>
      <xdr:spPr>
        <a:xfrm>
          <a:off x="21272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145795</xdr:rowOff>
    </xdr:from>
    <xdr:ext cx="469744" cy="259045"/>
    <xdr:sp macro="" textlink="">
      <xdr:nvSpPr>
        <xdr:cNvPr id="755" name="テキスト ボックス 754"/>
        <xdr:cNvSpPr txBox="1"/>
      </xdr:nvSpPr>
      <xdr:spPr>
        <a:xfrm>
          <a:off x="21088428" y="6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143111</xdr:rowOff>
    </xdr:from>
    <xdr:to>
      <xdr:col>107</xdr:col>
      <xdr:colOff>101600</xdr:colOff>
      <xdr:row>38</xdr:row>
      <xdr:rowOff>73261</xdr:rowOff>
    </xdr:to>
    <xdr:sp macro="" textlink="">
      <xdr:nvSpPr>
        <xdr:cNvPr id="757" name="フローチャート: 判断 756"/>
        <xdr:cNvSpPr/>
      </xdr:nvSpPr>
      <xdr:spPr>
        <a:xfrm>
          <a:off x="20383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89788</xdr:rowOff>
    </xdr:from>
    <xdr:ext cx="469744" cy="259045"/>
    <xdr:sp macro="" textlink="">
      <xdr:nvSpPr>
        <xdr:cNvPr id="758" name="テキスト ボックス 757"/>
        <xdr:cNvSpPr txBox="1"/>
      </xdr:nvSpPr>
      <xdr:spPr>
        <a:xfrm>
          <a:off x="20199428"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119924</xdr:rowOff>
    </xdr:from>
    <xdr:to>
      <xdr:col>102</xdr:col>
      <xdr:colOff>165100</xdr:colOff>
      <xdr:row>39</xdr:row>
      <xdr:rowOff>50074</xdr:rowOff>
    </xdr:to>
    <xdr:sp macro="" textlink="">
      <xdr:nvSpPr>
        <xdr:cNvPr id="760" name="フローチャート: 判断 759"/>
        <xdr:cNvSpPr/>
      </xdr:nvSpPr>
      <xdr:spPr>
        <a:xfrm>
          <a:off x="19494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66601</xdr:rowOff>
    </xdr:from>
    <xdr:ext cx="378565" cy="259045"/>
    <xdr:sp macro="" textlink="">
      <xdr:nvSpPr>
        <xdr:cNvPr id="761" name="テキスト ボックス 760"/>
        <xdr:cNvSpPr txBox="1"/>
      </xdr:nvSpPr>
      <xdr:spPr>
        <a:xfrm>
          <a:off x="19356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62" name="フローチャート: 判断 761"/>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62029</xdr:rowOff>
    </xdr:from>
    <xdr:ext cx="378565" cy="259045"/>
    <xdr:sp macro="" textlink="">
      <xdr:nvSpPr>
        <xdr:cNvPr id="763" name="テキスト ボックス 762"/>
        <xdr:cNvSpPr txBox="1"/>
      </xdr:nvSpPr>
      <xdr:spPr>
        <a:xfrm>
          <a:off x="18467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46609</xdr:rowOff>
    </xdr:from>
    <xdr:to>
      <xdr:col>116</xdr:col>
      <xdr:colOff>114300</xdr:colOff>
      <xdr:row>39</xdr:row>
      <xdr:rowOff>148209</xdr:rowOff>
    </xdr:to>
    <xdr:sp macro="" textlink="">
      <xdr:nvSpPr>
        <xdr:cNvPr id="769" name="楕円 768"/>
        <xdr:cNvSpPr/>
      </xdr:nvSpPr>
      <xdr:spPr>
        <a:xfrm>
          <a:off x="221107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132986</xdr:rowOff>
    </xdr:from>
    <xdr:ext cx="249299" cy="259045"/>
    <xdr:sp macro="" textlink="">
      <xdr:nvSpPr>
        <xdr:cNvPr id="770" name="投資及び出資金該当値テキスト"/>
        <xdr:cNvSpPr txBox="1"/>
      </xdr:nvSpPr>
      <xdr:spPr>
        <a:xfrm>
          <a:off x="22212300" y="66480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8" name="テキスト ボックス 797"/>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800" name="テキスト ボックス 799"/>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xdr:rowOff>
    </xdr:from>
    <xdr:to>
      <xdr:col>116</xdr:col>
      <xdr:colOff>62864</xdr:colOff>
      <xdr:row>59</xdr:row>
      <xdr:rowOff>44450</xdr:rowOff>
    </xdr:to>
    <xdr:cxnSp macro="">
      <xdr:nvCxnSpPr>
        <xdr:cNvPr id="802" name="直線コネクタ 801"/>
        <xdr:cNvCxnSpPr/>
      </xdr:nvCxnSpPr>
      <xdr:spPr>
        <a:xfrm flipV="1">
          <a:off x="22159595" y="8578088"/>
          <a:ext cx="1269"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123715</xdr:rowOff>
    </xdr:from>
    <xdr:ext cx="469744" cy="259045"/>
    <xdr:sp macro="" textlink="">
      <xdr:nvSpPr>
        <xdr:cNvPr id="805" name="貸付金最大値テキスト"/>
        <xdr:cNvSpPr txBox="1"/>
      </xdr:nvSpPr>
      <xdr:spPr>
        <a:xfrm>
          <a:off x="22212300" y="835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5588</xdr:rowOff>
    </xdr:from>
    <xdr:to>
      <xdr:col>116</xdr:col>
      <xdr:colOff>152400</xdr:colOff>
      <xdr:row>50</xdr:row>
      <xdr:rowOff>5588</xdr:rowOff>
    </xdr:to>
    <xdr:cxnSp macro="">
      <xdr:nvCxnSpPr>
        <xdr:cNvPr id="806" name="直線コネクタ 805"/>
        <xdr:cNvCxnSpPr/>
      </xdr:nvCxnSpPr>
      <xdr:spPr>
        <a:xfrm>
          <a:off x="22072600" y="857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108458</xdr:rowOff>
    </xdr:from>
    <xdr:to>
      <xdr:col>116</xdr:col>
      <xdr:colOff>63500</xdr:colOff>
      <xdr:row>58</xdr:row>
      <xdr:rowOff>110744</xdr:rowOff>
    </xdr:to>
    <xdr:cxnSp macro="">
      <xdr:nvCxnSpPr>
        <xdr:cNvPr id="807" name="直線コネクタ 806"/>
        <xdr:cNvCxnSpPr/>
      </xdr:nvCxnSpPr>
      <xdr:spPr>
        <a:xfrm flipV="1">
          <a:off x="21323300" y="100525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85869</xdr:rowOff>
    </xdr:from>
    <xdr:ext cx="469744" cy="259045"/>
    <xdr:sp macro="" textlink="">
      <xdr:nvSpPr>
        <xdr:cNvPr id="808" name="貸付金平均値テキスト"/>
        <xdr:cNvSpPr txBox="1"/>
      </xdr:nvSpPr>
      <xdr:spPr>
        <a:xfrm>
          <a:off x="22212300" y="9344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62992</xdr:rowOff>
    </xdr:from>
    <xdr:to>
      <xdr:col>116</xdr:col>
      <xdr:colOff>114300</xdr:colOff>
      <xdr:row>55</xdr:row>
      <xdr:rowOff>164592</xdr:rowOff>
    </xdr:to>
    <xdr:sp macro="" textlink="">
      <xdr:nvSpPr>
        <xdr:cNvPr id="809" name="フローチャート: 判断 808"/>
        <xdr:cNvSpPr/>
      </xdr:nvSpPr>
      <xdr:spPr>
        <a:xfrm>
          <a:off x="221107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110744</xdr:rowOff>
    </xdr:from>
    <xdr:to>
      <xdr:col>111</xdr:col>
      <xdr:colOff>177800</xdr:colOff>
      <xdr:row>58</xdr:row>
      <xdr:rowOff>112268</xdr:rowOff>
    </xdr:to>
    <xdr:cxnSp macro="">
      <xdr:nvCxnSpPr>
        <xdr:cNvPr id="810" name="直線コネクタ 809"/>
        <xdr:cNvCxnSpPr/>
      </xdr:nvCxnSpPr>
      <xdr:spPr>
        <a:xfrm flipV="1">
          <a:off x="20434300" y="10054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52324</xdr:rowOff>
    </xdr:from>
    <xdr:to>
      <xdr:col>112</xdr:col>
      <xdr:colOff>38100</xdr:colOff>
      <xdr:row>55</xdr:row>
      <xdr:rowOff>153924</xdr:rowOff>
    </xdr:to>
    <xdr:sp macro="" textlink="">
      <xdr:nvSpPr>
        <xdr:cNvPr id="811" name="フローチャート: 判断 810"/>
        <xdr:cNvSpPr/>
      </xdr:nvSpPr>
      <xdr:spPr>
        <a:xfrm>
          <a:off x="21272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170451</xdr:rowOff>
    </xdr:from>
    <xdr:ext cx="469744" cy="259045"/>
    <xdr:sp macro="" textlink="">
      <xdr:nvSpPr>
        <xdr:cNvPr id="812" name="テキスト ボックス 811"/>
        <xdr:cNvSpPr txBox="1"/>
      </xdr:nvSpPr>
      <xdr:spPr>
        <a:xfrm>
          <a:off x="21088428" y="92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96266</xdr:rowOff>
    </xdr:from>
    <xdr:to>
      <xdr:col>107</xdr:col>
      <xdr:colOff>50800</xdr:colOff>
      <xdr:row>58</xdr:row>
      <xdr:rowOff>112268</xdr:rowOff>
    </xdr:to>
    <xdr:cxnSp macro="">
      <xdr:nvCxnSpPr>
        <xdr:cNvPr id="813" name="直線コネクタ 812"/>
        <xdr:cNvCxnSpPr/>
      </xdr:nvCxnSpPr>
      <xdr:spPr>
        <a:xfrm>
          <a:off x="19545300" y="100403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152908</xdr:rowOff>
    </xdr:from>
    <xdr:to>
      <xdr:col>107</xdr:col>
      <xdr:colOff>101600</xdr:colOff>
      <xdr:row>56</xdr:row>
      <xdr:rowOff>83058</xdr:rowOff>
    </xdr:to>
    <xdr:sp macro="" textlink="">
      <xdr:nvSpPr>
        <xdr:cNvPr id="814" name="フローチャート: 判断 813"/>
        <xdr:cNvSpPr/>
      </xdr:nvSpPr>
      <xdr:spPr>
        <a:xfrm>
          <a:off x="20383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99585</xdr:rowOff>
    </xdr:from>
    <xdr:ext cx="469744" cy="259045"/>
    <xdr:sp macro="" textlink="">
      <xdr:nvSpPr>
        <xdr:cNvPr id="815" name="テキスト ボックス 814"/>
        <xdr:cNvSpPr txBox="1"/>
      </xdr:nvSpPr>
      <xdr:spPr>
        <a:xfrm>
          <a:off x="20199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96266</xdr:rowOff>
    </xdr:from>
    <xdr:to>
      <xdr:col>102</xdr:col>
      <xdr:colOff>114300</xdr:colOff>
      <xdr:row>58</xdr:row>
      <xdr:rowOff>98552</xdr:rowOff>
    </xdr:to>
    <xdr:cxnSp macro="">
      <xdr:nvCxnSpPr>
        <xdr:cNvPr id="816" name="直線コネクタ 815"/>
        <xdr:cNvCxnSpPr/>
      </xdr:nvCxnSpPr>
      <xdr:spPr>
        <a:xfrm flipV="1">
          <a:off x="18656300" y="100403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137668</xdr:rowOff>
    </xdr:from>
    <xdr:to>
      <xdr:col>102</xdr:col>
      <xdr:colOff>165100</xdr:colOff>
      <xdr:row>56</xdr:row>
      <xdr:rowOff>67818</xdr:rowOff>
    </xdr:to>
    <xdr:sp macro="" textlink="">
      <xdr:nvSpPr>
        <xdr:cNvPr id="817" name="フローチャート: 判断 816"/>
        <xdr:cNvSpPr/>
      </xdr:nvSpPr>
      <xdr:spPr>
        <a:xfrm>
          <a:off x="19494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84345</xdr:rowOff>
    </xdr:from>
    <xdr:ext cx="469744" cy="259045"/>
    <xdr:sp macro="" textlink="">
      <xdr:nvSpPr>
        <xdr:cNvPr id="818" name="テキスト ボックス 817"/>
        <xdr:cNvSpPr txBox="1"/>
      </xdr:nvSpPr>
      <xdr:spPr>
        <a:xfrm>
          <a:off x="19310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153670</xdr:rowOff>
    </xdr:from>
    <xdr:to>
      <xdr:col>98</xdr:col>
      <xdr:colOff>38100</xdr:colOff>
      <xdr:row>56</xdr:row>
      <xdr:rowOff>83820</xdr:rowOff>
    </xdr:to>
    <xdr:sp macro="" textlink="">
      <xdr:nvSpPr>
        <xdr:cNvPr id="819" name="フローチャート: 判断 818"/>
        <xdr:cNvSpPr/>
      </xdr:nvSpPr>
      <xdr:spPr>
        <a:xfrm>
          <a:off x="18605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100347</xdr:rowOff>
    </xdr:from>
    <xdr:ext cx="469744" cy="259045"/>
    <xdr:sp macro="" textlink="">
      <xdr:nvSpPr>
        <xdr:cNvPr id="820" name="テキスト ボックス 819"/>
        <xdr:cNvSpPr txBox="1"/>
      </xdr:nvSpPr>
      <xdr:spPr>
        <a:xfrm>
          <a:off x="18421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57658</xdr:rowOff>
    </xdr:from>
    <xdr:to>
      <xdr:col>116</xdr:col>
      <xdr:colOff>114300</xdr:colOff>
      <xdr:row>58</xdr:row>
      <xdr:rowOff>159258</xdr:rowOff>
    </xdr:to>
    <xdr:sp macro="" textlink="">
      <xdr:nvSpPr>
        <xdr:cNvPr id="826" name="楕円 825"/>
        <xdr:cNvSpPr/>
      </xdr:nvSpPr>
      <xdr:spPr>
        <a:xfrm>
          <a:off x="221107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144035</xdr:rowOff>
    </xdr:from>
    <xdr:ext cx="378565" cy="259045"/>
    <xdr:sp macro="" textlink="">
      <xdr:nvSpPr>
        <xdr:cNvPr id="827" name="貸付金該当値テキスト"/>
        <xdr:cNvSpPr txBox="1"/>
      </xdr:nvSpPr>
      <xdr:spPr>
        <a:xfrm>
          <a:off x="22212300" y="991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59944</xdr:rowOff>
    </xdr:from>
    <xdr:to>
      <xdr:col>112</xdr:col>
      <xdr:colOff>38100</xdr:colOff>
      <xdr:row>58</xdr:row>
      <xdr:rowOff>161544</xdr:rowOff>
    </xdr:to>
    <xdr:sp macro="" textlink="">
      <xdr:nvSpPr>
        <xdr:cNvPr id="828" name="楕円 827"/>
        <xdr:cNvSpPr/>
      </xdr:nvSpPr>
      <xdr:spPr>
        <a:xfrm>
          <a:off x="212725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152671</xdr:rowOff>
    </xdr:from>
    <xdr:ext cx="378565" cy="259045"/>
    <xdr:sp macro="" textlink="">
      <xdr:nvSpPr>
        <xdr:cNvPr id="829" name="テキスト ボックス 828"/>
        <xdr:cNvSpPr txBox="1"/>
      </xdr:nvSpPr>
      <xdr:spPr>
        <a:xfrm>
          <a:off x="21134017" y="1009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61468</xdr:rowOff>
    </xdr:from>
    <xdr:to>
      <xdr:col>107</xdr:col>
      <xdr:colOff>101600</xdr:colOff>
      <xdr:row>58</xdr:row>
      <xdr:rowOff>163068</xdr:rowOff>
    </xdr:to>
    <xdr:sp macro="" textlink="">
      <xdr:nvSpPr>
        <xdr:cNvPr id="830" name="楕円 829"/>
        <xdr:cNvSpPr/>
      </xdr:nvSpPr>
      <xdr:spPr>
        <a:xfrm>
          <a:off x="20383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154195</xdr:rowOff>
    </xdr:from>
    <xdr:ext cx="378565" cy="259045"/>
    <xdr:sp macro="" textlink="">
      <xdr:nvSpPr>
        <xdr:cNvPr id="831" name="テキスト ボックス 830"/>
        <xdr:cNvSpPr txBox="1"/>
      </xdr:nvSpPr>
      <xdr:spPr>
        <a:xfrm>
          <a:off x="20245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45466</xdr:rowOff>
    </xdr:from>
    <xdr:to>
      <xdr:col>102</xdr:col>
      <xdr:colOff>165100</xdr:colOff>
      <xdr:row>58</xdr:row>
      <xdr:rowOff>147066</xdr:rowOff>
    </xdr:to>
    <xdr:sp macro="" textlink="">
      <xdr:nvSpPr>
        <xdr:cNvPr id="832" name="楕円 831"/>
        <xdr:cNvSpPr/>
      </xdr:nvSpPr>
      <xdr:spPr>
        <a:xfrm>
          <a:off x="19494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138193</xdr:rowOff>
    </xdr:from>
    <xdr:ext cx="378565" cy="259045"/>
    <xdr:sp macro="" textlink="">
      <xdr:nvSpPr>
        <xdr:cNvPr id="833" name="テキスト ボックス 832"/>
        <xdr:cNvSpPr txBox="1"/>
      </xdr:nvSpPr>
      <xdr:spPr>
        <a:xfrm>
          <a:off x="19356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47752</xdr:rowOff>
    </xdr:from>
    <xdr:to>
      <xdr:col>98</xdr:col>
      <xdr:colOff>38100</xdr:colOff>
      <xdr:row>58</xdr:row>
      <xdr:rowOff>149352</xdr:rowOff>
    </xdr:to>
    <xdr:sp macro="" textlink="">
      <xdr:nvSpPr>
        <xdr:cNvPr id="834" name="楕円 833"/>
        <xdr:cNvSpPr/>
      </xdr:nvSpPr>
      <xdr:spPr>
        <a:xfrm>
          <a:off x="18605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140479</xdr:rowOff>
    </xdr:from>
    <xdr:ext cx="378565" cy="259045"/>
    <xdr:sp macro="" textlink="">
      <xdr:nvSpPr>
        <xdr:cNvPr id="835" name="テキスト ボックス 834"/>
        <xdr:cNvSpPr txBox="1"/>
      </xdr:nvSpPr>
      <xdr:spPr>
        <a:xfrm>
          <a:off x="18467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109851</xdr:rowOff>
    </xdr:from>
    <xdr:to>
      <xdr:col>116</xdr:col>
      <xdr:colOff>62864</xdr:colOff>
      <xdr:row>79</xdr:row>
      <xdr:rowOff>125853</xdr:rowOff>
    </xdr:to>
    <xdr:cxnSp macro="">
      <xdr:nvCxnSpPr>
        <xdr:cNvPr id="862" name="直線コネクタ 861"/>
        <xdr:cNvCxnSpPr/>
      </xdr:nvCxnSpPr>
      <xdr:spPr>
        <a:xfrm flipV="1">
          <a:off x="22159595" y="12111351"/>
          <a:ext cx="1269" cy="155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129680</xdr:rowOff>
    </xdr:from>
    <xdr:ext cx="534377" cy="259045"/>
    <xdr:sp macro="" textlink="">
      <xdr:nvSpPr>
        <xdr:cNvPr id="863" name="繰出金最小値テキスト"/>
        <xdr:cNvSpPr txBox="1"/>
      </xdr:nvSpPr>
      <xdr:spPr>
        <a:xfrm>
          <a:off x="22212300" y="136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125853</xdr:rowOff>
    </xdr:from>
    <xdr:to>
      <xdr:col>116</xdr:col>
      <xdr:colOff>152400</xdr:colOff>
      <xdr:row>79</xdr:row>
      <xdr:rowOff>125853</xdr:rowOff>
    </xdr:to>
    <xdr:cxnSp macro="">
      <xdr:nvCxnSpPr>
        <xdr:cNvPr id="864" name="直線コネクタ 863"/>
        <xdr:cNvCxnSpPr/>
      </xdr:nvCxnSpPr>
      <xdr:spPr>
        <a:xfrm>
          <a:off x="22072600" y="1367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56528</xdr:rowOff>
    </xdr:from>
    <xdr:ext cx="534377" cy="259045"/>
    <xdr:sp macro="" textlink="">
      <xdr:nvSpPr>
        <xdr:cNvPr id="865" name="繰出金最大値テキスト"/>
        <xdr:cNvSpPr txBox="1"/>
      </xdr:nvSpPr>
      <xdr:spPr>
        <a:xfrm>
          <a:off x="22212300" y="118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109851</xdr:rowOff>
    </xdr:from>
    <xdr:to>
      <xdr:col>116</xdr:col>
      <xdr:colOff>152400</xdr:colOff>
      <xdr:row>70</xdr:row>
      <xdr:rowOff>109851</xdr:rowOff>
    </xdr:to>
    <xdr:cxnSp macro="">
      <xdr:nvCxnSpPr>
        <xdr:cNvPr id="866" name="直線コネクタ 865"/>
        <xdr:cNvCxnSpPr/>
      </xdr:nvCxnSpPr>
      <xdr:spPr>
        <a:xfrm>
          <a:off x="22072600" y="1211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79121</xdr:rowOff>
    </xdr:from>
    <xdr:to>
      <xdr:col>116</xdr:col>
      <xdr:colOff>63500</xdr:colOff>
      <xdr:row>78</xdr:row>
      <xdr:rowOff>152045</xdr:rowOff>
    </xdr:to>
    <xdr:cxnSp macro="">
      <xdr:nvCxnSpPr>
        <xdr:cNvPr id="867" name="直線コネクタ 866"/>
        <xdr:cNvCxnSpPr/>
      </xdr:nvCxnSpPr>
      <xdr:spPr>
        <a:xfrm flipV="1">
          <a:off x="21323300" y="13452221"/>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22982</xdr:rowOff>
    </xdr:from>
    <xdr:ext cx="534377" cy="259045"/>
    <xdr:sp macro="" textlink="">
      <xdr:nvSpPr>
        <xdr:cNvPr id="868" name="繰出金平均値テキスト"/>
        <xdr:cNvSpPr txBox="1"/>
      </xdr:nvSpPr>
      <xdr:spPr>
        <a:xfrm>
          <a:off x="22212300" y="1271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xdr:rowOff>
    </xdr:from>
    <xdr:to>
      <xdr:col>116</xdr:col>
      <xdr:colOff>114300</xdr:colOff>
      <xdr:row>75</xdr:row>
      <xdr:rowOff>101705</xdr:rowOff>
    </xdr:to>
    <xdr:sp macro="" textlink="">
      <xdr:nvSpPr>
        <xdr:cNvPr id="869" name="フローチャート: 判断 868"/>
        <xdr:cNvSpPr/>
      </xdr:nvSpPr>
      <xdr:spPr>
        <a:xfrm>
          <a:off x="22110700" y="1285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137643</xdr:rowOff>
    </xdr:from>
    <xdr:to>
      <xdr:col>111</xdr:col>
      <xdr:colOff>177800</xdr:colOff>
      <xdr:row>78</xdr:row>
      <xdr:rowOff>152045</xdr:rowOff>
    </xdr:to>
    <xdr:cxnSp macro="">
      <xdr:nvCxnSpPr>
        <xdr:cNvPr id="870" name="直線コネクタ 869"/>
        <xdr:cNvCxnSpPr/>
      </xdr:nvCxnSpPr>
      <xdr:spPr>
        <a:xfrm>
          <a:off x="20434300" y="135107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19569</xdr:rowOff>
    </xdr:from>
    <xdr:to>
      <xdr:col>112</xdr:col>
      <xdr:colOff>38100</xdr:colOff>
      <xdr:row>74</xdr:row>
      <xdr:rowOff>121169</xdr:rowOff>
    </xdr:to>
    <xdr:sp macro="" textlink="">
      <xdr:nvSpPr>
        <xdr:cNvPr id="871" name="フローチャート: 判断 870"/>
        <xdr:cNvSpPr/>
      </xdr:nvSpPr>
      <xdr:spPr>
        <a:xfrm>
          <a:off x="21272500" y="127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137696</xdr:rowOff>
    </xdr:from>
    <xdr:ext cx="534377" cy="259045"/>
    <xdr:sp macro="" textlink="">
      <xdr:nvSpPr>
        <xdr:cNvPr id="872" name="テキスト ボックス 871"/>
        <xdr:cNvSpPr txBox="1"/>
      </xdr:nvSpPr>
      <xdr:spPr>
        <a:xfrm>
          <a:off x="21056111" y="124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137643</xdr:rowOff>
    </xdr:from>
    <xdr:to>
      <xdr:col>107</xdr:col>
      <xdr:colOff>50800</xdr:colOff>
      <xdr:row>79</xdr:row>
      <xdr:rowOff>5871</xdr:rowOff>
    </xdr:to>
    <xdr:cxnSp macro="">
      <xdr:nvCxnSpPr>
        <xdr:cNvPr id="873" name="直線コネクタ 872"/>
        <xdr:cNvCxnSpPr/>
      </xdr:nvCxnSpPr>
      <xdr:spPr>
        <a:xfrm flipV="1">
          <a:off x="19545300" y="13510743"/>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145364</xdr:rowOff>
    </xdr:from>
    <xdr:to>
      <xdr:col>107</xdr:col>
      <xdr:colOff>101600</xdr:colOff>
      <xdr:row>76</xdr:row>
      <xdr:rowOff>75515</xdr:rowOff>
    </xdr:to>
    <xdr:sp macro="" textlink="">
      <xdr:nvSpPr>
        <xdr:cNvPr id="874" name="フローチャート: 判断 873"/>
        <xdr:cNvSpPr/>
      </xdr:nvSpPr>
      <xdr:spPr>
        <a:xfrm>
          <a:off x="20383500" y="130041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92041</xdr:rowOff>
    </xdr:from>
    <xdr:ext cx="534377" cy="259045"/>
    <xdr:sp macro="" textlink="">
      <xdr:nvSpPr>
        <xdr:cNvPr id="875" name="テキスト ボックス 874"/>
        <xdr:cNvSpPr txBox="1"/>
      </xdr:nvSpPr>
      <xdr:spPr>
        <a:xfrm>
          <a:off x="20167111" y="127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136696</xdr:rowOff>
    </xdr:from>
    <xdr:to>
      <xdr:col>102</xdr:col>
      <xdr:colOff>114300</xdr:colOff>
      <xdr:row>79</xdr:row>
      <xdr:rowOff>5871</xdr:rowOff>
    </xdr:to>
    <xdr:cxnSp macro="">
      <xdr:nvCxnSpPr>
        <xdr:cNvPr id="876" name="直線コネクタ 875"/>
        <xdr:cNvCxnSpPr/>
      </xdr:nvCxnSpPr>
      <xdr:spPr>
        <a:xfrm>
          <a:off x="18656300" y="13509796"/>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144842</xdr:rowOff>
    </xdr:from>
    <xdr:to>
      <xdr:col>102</xdr:col>
      <xdr:colOff>165100</xdr:colOff>
      <xdr:row>76</xdr:row>
      <xdr:rowOff>74991</xdr:rowOff>
    </xdr:to>
    <xdr:sp macro="" textlink="">
      <xdr:nvSpPr>
        <xdr:cNvPr id="877" name="フローチャート: 判断 876"/>
        <xdr:cNvSpPr/>
      </xdr:nvSpPr>
      <xdr:spPr>
        <a:xfrm>
          <a:off x="19494500" y="130035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91519</xdr:rowOff>
    </xdr:from>
    <xdr:ext cx="534377" cy="259045"/>
    <xdr:sp macro="" textlink="">
      <xdr:nvSpPr>
        <xdr:cNvPr id="878" name="テキスト ボックス 877"/>
        <xdr:cNvSpPr txBox="1"/>
      </xdr:nvSpPr>
      <xdr:spPr>
        <a:xfrm>
          <a:off x="19278111" y="127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66269</xdr:rowOff>
    </xdr:from>
    <xdr:to>
      <xdr:col>98</xdr:col>
      <xdr:colOff>38100</xdr:colOff>
      <xdr:row>75</xdr:row>
      <xdr:rowOff>167869</xdr:rowOff>
    </xdr:to>
    <xdr:sp macro="" textlink="">
      <xdr:nvSpPr>
        <xdr:cNvPr id="879" name="フローチャート: 判断 878"/>
        <xdr:cNvSpPr/>
      </xdr:nvSpPr>
      <xdr:spPr>
        <a:xfrm>
          <a:off x="18605500" y="12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12946</xdr:rowOff>
    </xdr:from>
    <xdr:ext cx="534377" cy="259045"/>
    <xdr:sp macro="" textlink="">
      <xdr:nvSpPr>
        <xdr:cNvPr id="880" name="テキスト ボックス 879"/>
        <xdr:cNvSpPr txBox="1"/>
      </xdr:nvSpPr>
      <xdr:spPr>
        <a:xfrm>
          <a:off x="18389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28321</xdr:rowOff>
    </xdr:from>
    <xdr:to>
      <xdr:col>116</xdr:col>
      <xdr:colOff>114300</xdr:colOff>
      <xdr:row>78</xdr:row>
      <xdr:rowOff>129921</xdr:rowOff>
    </xdr:to>
    <xdr:sp macro="" textlink="">
      <xdr:nvSpPr>
        <xdr:cNvPr id="886" name="楕円 885"/>
        <xdr:cNvSpPr/>
      </xdr:nvSpPr>
      <xdr:spPr>
        <a:xfrm>
          <a:off x="22110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6748</xdr:rowOff>
    </xdr:from>
    <xdr:ext cx="534377" cy="259045"/>
    <xdr:sp macro="" textlink="">
      <xdr:nvSpPr>
        <xdr:cNvPr id="887" name="繰出金該当値テキスト"/>
        <xdr:cNvSpPr txBox="1"/>
      </xdr:nvSpPr>
      <xdr:spPr>
        <a:xfrm>
          <a:off x="22212300" y="133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101245</xdr:rowOff>
    </xdr:from>
    <xdr:to>
      <xdr:col>112</xdr:col>
      <xdr:colOff>38100</xdr:colOff>
      <xdr:row>79</xdr:row>
      <xdr:rowOff>31395</xdr:rowOff>
    </xdr:to>
    <xdr:sp macro="" textlink="">
      <xdr:nvSpPr>
        <xdr:cNvPr id="888" name="楕円 887"/>
        <xdr:cNvSpPr/>
      </xdr:nvSpPr>
      <xdr:spPr>
        <a:xfrm>
          <a:off x="21272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22522</xdr:rowOff>
    </xdr:from>
    <xdr:ext cx="534377" cy="259045"/>
    <xdr:sp macro="" textlink="">
      <xdr:nvSpPr>
        <xdr:cNvPr id="889" name="テキスト ボックス 888"/>
        <xdr:cNvSpPr txBox="1"/>
      </xdr:nvSpPr>
      <xdr:spPr>
        <a:xfrm>
          <a:off x="21056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86843</xdr:rowOff>
    </xdr:from>
    <xdr:to>
      <xdr:col>107</xdr:col>
      <xdr:colOff>101600</xdr:colOff>
      <xdr:row>79</xdr:row>
      <xdr:rowOff>16993</xdr:rowOff>
    </xdr:to>
    <xdr:sp macro="" textlink="">
      <xdr:nvSpPr>
        <xdr:cNvPr id="890" name="楕円 889"/>
        <xdr:cNvSpPr/>
      </xdr:nvSpPr>
      <xdr:spPr>
        <a:xfrm>
          <a:off x="20383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8120</xdr:rowOff>
    </xdr:from>
    <xdr:ext cx="534377" cy="259045"/>
    <xdr:sp macro="" textlink="">
      <xdr:nvSpPr>
        <xdr:cNvPr id="891" name="テキスト ボックス 890"/>
        <xdr:cNvSpPr txBox="1"/>
      </xdr:nvSpPr>
      <xdr:spPr>
        <a:xfrm>
          <a:off x="20167111" y="135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126521</xdr:rowOff>
    </xdr:from>
    <xdr:to>
      <xdr:col>102</xdr:col>
      <xdr:colOff>165100</xdr:colOff>
      <xdr:row>79</xdr:row>
      <xdr:rowOff>56671</xdr:rowOff>
    </xdr:to>
    <xdr:sp macro="" textlink="">
      <xdr:nvSpPr>
        <xdr:cNvPr id="892" name="楕円 891"/>
        <xdr:cNvSpPr/>
      </xdr:nvSpPr>
      <xdr:spPr>
        <a:xfrm>
          <a:off x="19494500" y="13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47798</xdr:rowOff>
    </xdr:from>
    <xdr:ext cx="534377" cy="259045"/>
    <xdr:sp macro="" textlink="">
      <xdr:nvSpPr>
        <xdr:cNvPr id="893" name="テキスト ボックス 892"/>
        <xdr:cNvSpPr txBox="1"/>
      </xdr:nvSpPr>
      <xdr:spPr>
        <a:xfrm>
          <a:off x="19278111" y="135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85896</xdr:rowOff>
    </xdr:from>
    <xdr:to>
      <xdr:col>98</xdr:col>
      <xdr:colOff>38100</xdr:colOff>
      <xdr:row>79</xdr:row>
      <xdr:rowOff>16046</xdr:rowOff>
    </xdr:to>
    <xdr:sp macro="" textlink="">
      <xdr:nvSpPr>
        <xdr:cNvPr id="894" name="楕円 893"/>
        <xdr:cNvSpPr/>
      </xdr:nvSpPr>
      <xdr:spPr>
        <a:xfrm>
          <a:off x="18605500" y="134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7173</xdr:rowOff>
    </xdr:from>
    <xdr:ext cx="534377" cy="259045"/>
    <xdr:sp macro="" textlink="">
      <xdr:nvSpPr>
        <xdr:cNvPr id="895" name="テキスト ボックス 894"/>
        <xdr:cNvSpPr txBox="1"/>
      </xdr:nvSpPr>
      <xdr:spPr>
        <a:xfrm>
          <a:off x="18389111" y="135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２５，４８６円となっており，扶助費を除く全ての項目において類似団体平均値を下回っている。構成項目のひとつである人件費は住民一人当たり６９，０６７円となっており，前年度より増加したが，類似団体と比較して最も低い額となっている。今後も、計画的な職員採用を実施しながら適正な定員管理に努める。扶助費は，前年度から２２，８５０円増の９８，３０１円となっており，年々増加している。令和３年度については，障害者自立支援給付費や施設型給付費の一般財源分等の増によるものが要因である。補助費等は，前年度から９４，２４９円減の５１，６５１円となっており，特別定額給付金事業等新型コロナウイルス感染症対策事業の減によるものが要因である。類似団体平均を上回っている扶助費は，今後も増加することが予想されるため，国・県補助金による財源確保や人件費の抑制，公共施設等総合管理計画に基づく事業費等の精査を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88951</xdr:rowOff>
    </xdr:from>
    <xdr:to>
      <xdr:col>24</xdr:col>
      <xdr:colOff>62865</xdr:colOff>
      <xdr:row>39</xdr:row>
      <xdr:rowOff>79349</xdr:rowOff>
    </xdr:to>
    <xdr:cxnSp macro="">
      <xdr:nvCxnSpPr>
        <xdr:cNvPr id="54" name="直線コネクタ 53"/>
        <xdr:cNvCxnSpPr/>
      </xdr:nvCxnSpPr>
      <xdr:spPr>
        <a:xfrm flipV="1">
          <a:off x="4633595" y="5575351"/>
          <a:ext cx="1270" cy="1190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35628</xdr:rowOff>
    </xdr:from>
    <xdr:ext cx="469744" cy="259045"/>
    <xdr:sp macro="" textlink="">
      <xdr:nvSpPr>
        <xdr:cNvPr id="57" name="議会費最大値テキスト"/>
        <xdr:cNvSpPr txBox="1"/>
      </xdr:nvSpPr>
      <xdr:spPr>
        <a:xfrm>
          <a:off x="4686300" y="535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88951</xdr:rowOff>
    </xdr:from>
    <xdr:to>
      <xdr:col>24</xdr:col>
      <xdr:colOff>152400</xdr:colOff>
      <xdr:row>32</xdr:row>
      <xdr:rowOff>88951</xdr:rowOff>
    </xdr:to>
    <xdr:cxnSp macro="">
      <xdr:nvCxnSpPr>
        <xdr:cNvPr id="58" name="直線コネクタ 57"/>
        <xdr:cNvCxnSpPr/>
      </xdr:nvCxnSpPr>
      <xdr:spPr>
        <a:xfrm>
          <a:off x="4546600" y="557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36830</xdr:rowOff>
    </xdr:from>
    <xdr:to>
      <xdr:col>24</xdr:col>
      <xdr:colOff>63500</xdr:colOff>
      <xdr:row>35</xdr:row>
      <xdr:rowOff>131013</xdr:rowOff>
    </xdr:to>
    <xdr:cxnSp macro="">
      <xdr:nvCxnSpPr>
        <xdr:cNvPr id="59" name="直線コネクタ 58"/>
        <xdr:cNvCxnSpPr/>
      </xdr:nvCxnSpPr>
      <xdr:spPr>
        <a:xfrm flipV="1">
          <a:off x="3797300" y="6037580"/>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469744" cy="259045"/>
    <xdr:sp macro="" textlink="">
      <xdr:nvSpPr>
        <xdr:cNvPr id="60" name="議会費平均値テキスト"/>
        <xdr:cNvSpPr txBox="1"/>
      </xdr:nvSpPr>
      <xdr:spPr>
        <a:xfrm>
          <a:off x="4686300" y="610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131013</xdr:rowOff>
    </xdr:from>
    <xdr:to>
      <xdr:col>19</xdr:col>
      <xdr:colOff>177800</xdr:colOff>
      <xdr:row>36</xdr:row>
      <xdr:rowOff>128727</xdr:rowOff>
    </xdr:to>
    <xdr:cxnSp macro="">
      <xdr:nvCxnSpPr>
        <xdr:cNvPr id="62" name="直線コネクタ 61"/>
        <xdr:cNvCxnSpPr/>
      </xdr:nvCxnSpPr>
      <xdr:spPr>
        <a:xfrm flipV="1">
          <a:off x="2908300" y="613176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24892</xdr:rowOff>
    </xdr:from>
    <xdr:to>
      <xdr:col>20</xdr:col>
      <xdr:colOff>38100</xdr:colOff>
      <xdr:row>37</xdr:row>
      <xdr:rowOff>126492</xdr:rowOff>
    </xdr:to>
    <xdr:sp macro="" textlink="">
      <xdr:nvSpPr>
        <xdr:cNvPr id="63" name="フローチャート: 判断 62"/>
        <xdr:cNvSpPr/>
      </xdr:nvSpPr>
      <xdr:spPr>
        <a:xfrm>
          <a:off x="3746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117619</xdr:rowOff>
    </xdr:from>
    <xdr:ext cx="469744" cy="259045"/>
    <xdr:sp macro="" textlink="">
      <xdr:nvSpPr>
        <xdr:cNvPr id="64" name="テキスト ボックス 63"/>
        <xdr:cNvSpPr txBox="1"/>
      </xdr:nvSpPr>
      <xdr:spPr>
        <a:xfrm>
          <a:off x="3562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165303</xdr:rowOff>
    </xdr:from>
    <xdr:to>
      <xdr:col>15</xdr:col>
      <xdr:colOff>50800</xdr:colOff>
      <xdr:row>36</xdr:row>
      <xdr:rowOff>128727</xdr:rowOff>
    </xdr:to>
    <xdr:cxnSp macro="">
      <xdr:nvCxnSpPr>
        <xdr:cNvPr id="65" name="直線コネクタ 64"/>
        <xdr:cNvCxnSpPr/>
      </xdr:nvCxnSpPr>
      <xdr:spPr>
        <a:xfrm>
          <a:off x="2019300" y="616605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58725</xdr:rowOff>
    </xdr:from>
    <xdr:to>
      <xdr:col>15</xdr:col>
      <xdr:colOff>101600</xdr:colOff>
      <xdr:row>37</xdr:row>
      <xdr:rowOff>160325</xdr:rowOff>
    </xdr:to>
    <xdr:sp macro="" textlink="">
      <xdr:nvSpPr>
        <xdr:cNvPr id="66" name="フローチャート: 判断 65"/>
        <xdr:cNvSpPr/>
      </xdr:nvSpPr>
      <xdr:spPr>
        <a:xfrm>
          <a:off x="2857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151452</xdr:rowOff>
    </xdr:from>
    <xdr:ext cx="469744" cy="259045"/>
    <xdr:sp macro="" textlink="">
      <xdr:nvSpPr>
        <xdr:cNvPr id="67" name="テキスト ボックス 66"/>
        <xdr:cNvSpPr txBox="1"/>
      </xdr:nvSpPr>
      <xdr:spPr>
        <a:xfrm>
          <a:off x="2673428"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160731</xdr:rowOff>
    </xdr:from>
    <xdr:to>
      <xdr:col>10</xdr:col>
      <xdr:colOff>114300</xdr:colOff>
      <xdr:row>35</xdr:row>
      <xdr:rowOff>165303</xdr:rowOff>
    </xdr:to>
    <xdr:cxnSp macro="">
      <xdr:nvCxnSpPr>
        <xdr:cNvPr id="68" name="直線コネクタ 67"/>
        <xdr:cNvCxnSpPr/>
      </xdr:nvCxnSpPr>
      <xdr:spPr>
        <a:xfrm>
          <a:off x="1130300" y="61614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69" name="フローチャート: 判断 68"/>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70" name="テキスト ボックス 69"/>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39522</xdr:rowOff>
    </xdr:from>
    <xdr:to>
      <xdr:col>6</xdr:col>
      <xdr:colOff>38100</xdr:colOff>
      <xdr:row>37</xdr:row>
      <xdr:rowOff>141122</xdr:rowOff>
    </xdr:to>
    <xdr:sp macro="" textlink="">
      <xdr:nvSpPr>
        <xdr:cNvPr id="71" name="フローチャート: 判断 70"/>
        <xdr:cNvSpPr/>
      </xdr:nvSpPr>
      <xdr:spPr>
        <a:xfrm>
          <a:off x="1079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132249</xdr:rowOff>
    </xdr:from>
    <xdr:ext cx="469744" cy="259045"/>
    <xdr:sp macro="" textlink="">
      <xdr:nvSpPr>
        <xdr:cNvPr id="72" name="テキスト ボックス 71"/>
        <xdr:cNvSpPr txBox="1"/>
      </xdr:nvSpPr>
      <xdr:spPr>
        <a:xfrm>
          <a:off x="895428" y="647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78" name="楕円 77"/>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469744" cy="259045"/>
    <xdr:sp macro="" textlink="">
      <xdr:nvSpPr>
        <xdr:cNvPr id="79" name="議会費該当値テキスト"/>
        <xdr:cNvSpPr txBox="1"/>
      </xdr:nvSpPr>
      <xdr:spPr>
        <a:xfrm>
          <a:off x="4686300"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80213</xdr:rowOff>
    </xdr:from>
    <xdr:to>
      <xdr:col>20</xdr:col>
      <xdr:colOff>38100</xdr:colOff>
      <xdr:row>36</xdr:row>
      <xdr:rowOff>10363</xdr:rowOff>
    </xdr:to>
    <xdr:sp macro="" textlink="">
      <xdr:nvSpPr>
        <xdr:cNvPr id="80" name="楕円 79"/>
        <xdr:cNvSpPr/>
      </xdr:nvSpPr>
      <xdr:spPr>
        <a:xfrm>
          <a:off x="3746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26890</xdr:rowOff>
    </xdr:from>
    <xdr:ext cx="469744" cy="259045"/>
    <xdr:sp macro="" textlink="">
      <xdr:nvSpPr>
        <xdr:cNvPr id="81" name="テキスト ボックス 80"/>
        <xdr:cNvSpPr txBox="1"/>
      </xdr:nvSpPr>
      <xdr:spPr>
        <a:xfrm>
          <a:off x="3562428" y="58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77927</xdr:rowOff>
    </xdr:from>
    <xdr:to>
      <xdr:col>15</xdr:col>
      <xdr:colOff>101600</xdr:colOff>
      <xdr:row>37</xdr:row>
      <xdr:rowOff>8077</xdr:rowOff>
    </xdr:to>
    <xdr:sp macro="" textlink="">
      <xdr:nvSpPr>
        <xdr:cNvPr id="82" name="楕円 81"/>
        <xdr:cNvSpPr/>
      </xdr:nvSpPr>
      <xdr:spPr>
        <a:xfrm>
          <a:off x="2857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24604</xdr:rowOff>
    </xdr:from>
    <xdr:ext cx="469744" cy="259045"/>
    <xdr:sp macro="" textlink="">
      <xdr:nvSpPr>
        <xdr:cNvPr id="83" name="テキスト ボックス 82"/>
        <xdr:cNvSpPr txBox="1"/>
      </xdr:nvSpPr>
      <xdr:spPr>
        <a:xfrm>
          <a:off x="2673428" y="60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114503</xdr:rowOff>
    </xdr:from>
    <xdr:to>
      <xdr:col>10</xdr:col>
      <xdr:colOff>165100</xdr:colOff>
      <xdr:row>36</xdr:row>
      <xdr:rowOff>44653</xdr:rowOff>
    </xdr:to>
    <xdr:sp macro="" textlink="">
      <xdr:nvSpPr>
        <xdr:cNvPr id="84" name="楕円 83"/>
        <xdr:cNvSpPr/>
      </xdr:nvSpPr>
      <xdr:spPr>
        <a:xfrm>
          <a:off x="1968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61180</xdr:rowOff>
    </xdr:from>
    <xdr:ext cx="469744" cy="259045"/>
    <xdr:sp macro="" textlink="">
      <xdr:nvSpPr>
        <xdr:cNvPr id="85" name="テキスト ボックス 84"/>
        <xdr:cNvSpPr txBox="1"/>
      </xdr:nvSpPr>
      <xdr:spPr>
        <a:xfrm>
          <a:off x="1784428"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109931</xdr:rowOff>
    </xdr:from>
    <xdr:to>
      <xdr:col>6</xdr:col>
      <xdr:colOff>38100</xdr:colOff>
      <xdr:row>36</xdr:row>
      <xdr:rowOff>40081</xdr:rowOff>
    </xdr:to>
    <xdr:sp macro="" textlink="">
      <xdr:nvSpPr>
        <xdr:cNvPr id="86" name="楕円 85"/>
        <xdr:cNvSpPr/>
      </xdr:nvSpPr>
      <xdr:spPr>
        <a:xfrm>
          <a:off x="1079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56608</xdr:rowOff>
    </xdr:from>
    <xdr:ext cx="469744" cy="259045"/>
    <xdr:sp macro="" textlink="">
      <xdr:nvSpPr>
        <xdr:cNvPr id="87" name="テキスト ボックス 86"/>
        <xdr:cNvSpPr txBox="1"/>
      </xdr:nvSpPr>
      <xdr:spPr>
        <a:xfrm>
          <a:off x="895428" y="58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110048</xdr:rowOff>
    </xdr:from>
    <xdr:to>
      <xdr:col>24</xdr:col>
      <xdr:colOff>62865</xdr:colOff>
      <xdr:row>56</xdr:row>
      <xdr:rowOff>117950</xdr:rowOff>
    </xdr:to>
    <xdr:cxnSp macro="">
      <xdr:nvCxnSpPr>
        <xdr:cNvPr id="114" name="直線コネクタ 113"/>
        <xdr:cNvCxnSpPr/>
      </xdr:nvCxnSpPr>
      <xdr:spPr>
        <a:xfrm flipV="1">
          <a:off x="4633595" y="9196898"/>
          <a:ext cx="1270" cy="522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121777</xdr:rowOff>
    </xdr:from>
    <xdr:ext cx="599010" cy="259045"/>
    <xdr:sp macro="" textlink="">
      <xdr:nvSpPr>
        <xdr:cNvPr id="115" name="総務費最小値テキスト"/>
        <xdr:cNvSpPr txBox="1"/>
      </xdr:nvSpPr>
      <xdr:spPr>
        <a:xfrm>
          <a:off x="4686300" y="97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117950</xdr:rowOff>
    </xdr:from>
    <xdr:to>
      <xdr:col>24</xdr:col>
      <xdr:colOff>152400</xdr:colOff>
      <xdr:row>56</xdr:row>
      <xdr:rowOff>117950</xdr:rowOff>
    </xdr:to>
    <xdr:cxnSp macro="">
      <xdr:nvCxnSpPr>
        <xdr:cNvPr id="116" name="直線コネクタ 115"/>
        <xdr:cNvCxnSpPr/>
      </xdr:nvCxnSpPr>
      <xdr:spPr>
        <a:xfrm>
          <a:off x="4546600" y="971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56725</xdr:rowOff>
    </xdr:from>
    <xdr:ext cx="599010" cy="259045"/>
    <xdr:sp macro="" textlink="">
      <xdr:nvSpPr>
        <xdr:cNvPr id="117" name="総務費最大値テキスト"/>
        <xdr:cNvSpPr txBox="1"/>
      </xdr:nvSpPr>
      <xdr:spPr>
        <a:xfrm>
          <a:off x="4686300" y="8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153,474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110048</xdr:rowOff>
    </xdr:from>
    <xdr:to>
      <xdr:col>24</xdr:col>
      <xdr:colOff>152400</xdr:colOff>
      <xdr:row>53</xdr:row>
      <xdr:rowOff>110048</xdr:rowOff>
    </xdr:to>
    <xdr:cxnSp macro="">
      <xdr:nvCxnSpPr>
        <xdr:cNvPr id="118" name="直線コネクタ 117"/>
        <xdr:cNvCxnSpPr/>
      </xdr:nvCxnSpPr>
      <xdr:spPr>
        <a:xfrm>
          <a:off x="4546600" y="9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2431</xdr:rowOff>
    </xdr:from>
    <xdr:to>
      <xdr:col>24</xdr:col>
      <xdr:colOff>63500</xdr:colOff>
      <xdr:row>56</xdr:row>
      <xdr:rowOff>117950</xdr:rowOff>
    </xdr:to>
    <xdr:cxnSp macro="">
      <xdr:nvCxnSpPr>
        <xdr:cNvPr id="119" name="直線コネクタ 118"/>
        <xdr:cNvCxnSpPr/>
      </xdr:nvCxnSpPr>
      <xdr:spPr>
        <a:xfrm>
          <a:off x="3797300" y="8917831"/>
          <a:ext cx="838200" cy="8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116098</xdr:rowOff>
    </xdr:from>
    <xdr:ext cx="599010" cy="259045"/>
    <xdr:sp macro="" textlink="">
      <xdr:nvSpPr>
        <xdr:cNvPr id="120" name="総務費平均値テキスト"/>
        <xdr:cNvSpPr txBox="1"/>
      </xdr:nvSpPr>
      <xdr:spPr>
        <a:xfrm>
          <a:off x="4686300" y="920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93221</xdr:rowOff>
    </xdr:from>
    <xdr:to>
      <xdr:col>24</xdr:col>
      <xdr:colOff>114300</xdr:colOff>
      <xdr:row>55</xdr:row>
      <xdr:rowOff>23371</xdr:rowOff>
    </xdr:to>
    <xdr:sp macro="" textlink="">
      <xdr:nvSpPr>
        <xdr:cNvPr id="121" name="フローチャート: 判断 120"/>
        <xdr:cNvSpPr/>
      </xdr:nvSpPr>
      <xdr:spPr>
        <a:xfrm>
          <a:off x="4584700" y="9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2431</xdr:rowOff>
    </xdr:from>
    <xdr:to>
      <xdr:col>19</xdr:col>
      <xdr:colOff>177800</xdr:colOff>
      <xdr:row>59</xdr:row>
      <xdr:rowOff>19283</xdr:rowOff>
    </xdr:to>
    <xdr:cxnSp macro="">
      <xdr:nvCxnSpPr>
        <xdr:cNvPr id="122" name="直線コネクタ 121"/>
        <xdr:cNvCxnSpPr/>
      </xdr:nvCxnSpPr>
      <xdr:spPr>
        <a:xfrm flipV="1">
          <a:off x="2908300" y="8917831"/>
          <a:ext cx="889000" cy="12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16695</xdr:rowOff>
    </xdr:from>
    <xdr:to>
      <xdr:col>20</xdr:col>
      <xdr:colOff>38100</xdr:colOff>
      <xdr:row>50</xdr:row>
      <xdr:rowOff>118295</xdr:rowOff>
    </xdr:to>
    <xdr:sp macro="" textlink="">
      <xdr:nvSpPr>
        <xdr:cNvPr id="123" name="フローチャート: 判断 122"/>
        <xdr:cNvSpPr/>
      </xdr:nvSpPr>
      <xdr:spPr>
        <a:xfrm>
          <a:off x="3746500" y="85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134822</xdr:rowOff>
    </xdr:from>
    <xdr:ext cx="599010" cy="259045"/>
    <xdr:sp macro="" textlink="">
      <xdr:nvSpPr>
        <xdr:cNvPr id="124" name="テキスト ボックス 123"/>
        <xdr:cNvSpPr txBox="1"/>
      </xdr:nvSpPr>
      <xdr:spPr>
        <a:xfrm>
          <a:off x="3497795" y="836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19283</xdr:rowOff>
    </xdr:from>
    <xdr:to>
      <xdr:col>15</xdr:col>
      <xdr:colOff>50800</xdr:colOff>
      <xdr:row>59</xdr:row>
      <xdr:rowOff>102460</xdr:rowOff>
    </xdr:to>
    <xdr:cxnSp macro="">
      <xdr:nvCxnSpPr>
        <xdr:cNvPr id="125" name="直線コネクタ 124"/>
        <xdr:cNvCxnSpPr/>
      </xdr:nvCxnSpPr>
      <xdr:spPr>
        <a:xfrm flipV="1">
          <a:off x="2019300" y="10134833"/>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43028</xdr:rowOff>
    </xdr:from>
    <xdr:to>
      <xdr:col>15</xdr:col>
      <xdr:colOff>101600</xdr:colOff>
      <xdr:row>57</xdr:row>
      <xdr:rowOff>144628</xdr:rowOff>
    </xdr:to>
    <xdr:sp macro="" textlink="">
      <xdr:nvSpPr>
        <xdr:cNvPr id="126" name="フローチャート: 判断 125"/>
        <xdr:cNvSpPr/>
      </xdr:nvSpPr>
      <xdr:spPr>
        <a:xfrm>
          <a:off x="2857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161155</xdr:rowOff>
    </xdr:from>
    <xdr:ext cx="534377" cy="259045"/>
    <xdr:sp macro="" textlink="">
      <xdr:nvSpPr>
        <xdr:cNvPr id="127" name="テキスト ボックス 126"/>
        <xdr:cNvSpPr txBox="1"/>
      </xdr:nvSpPr>
      <xdr:spPr>
        <a:xfrm>
          <a:off x="2641111" y="95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75703</xdr:rowOff>
    </xdr:from>
    <xdr:to>
      <xdr:col>10</xdr:col>
      <xdr:colOff>114300</xdr:colOff>
      <xdr:row>59</xdr:row>
      <xdr:rowOff>102460</xdr:rowOff>
    </xdr:to>
    <xdr:cxnSp macro="">
      <xdr:nvCxnSpPr>
        <xdr:cNvPr id="128" name="直線コネクタ 127"/>
        <xdr:cNvCxnSpPr/>
      </xdr:nvCxnSpPr>
      <xdr:spPr>
        <a:xfrm>
          <a:off x="1130300" y="10191253"/>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165198</xdr:rowOff>
    </xdr:from>
    <xdr:to>
      <xdr:col>10</xdr:col>
      <xdr:colOff>165100</xdr:colOff>
      <xdr:row>58</xdr:row>
      <xdr:rowOff>95348</xdr:rowOff>
    </xdr:to>
    <xdr:sp macro="" textlink="">
      <xdr:nvSpPr>
        <xdr:cNvPr id="129" name="フローチャート: 判断 128"/>
        <xdr:cNvSpPr/>
      </xdr:nvSpPr>
      <xdr:spPr>
        <a:xfrm>
          <a:off x="1968500" y="993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111875</xdr:rowOff>
    </xdr:from>
    <xdr:ext cx="534377" cy="259045"/>
    <xdr:sp macro="" textlink="">
      <xdr:nvSpPr>
        <xdr:cNvPr id="130" name="テキスト ボックス 129"/>
        <xdr:cNvSpPr txBox="1"/>
      </xdr:nvSpPr>
      <xdr:spPr>
        <a:xfrm>
          <a:off x="1752111" y="97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155706</xdr:rowOff>
    </xdr:from>
    <xdr:to>
      <xdr:col>6</xdr:col>
      <xdr:colOff>38100</xdr:colOff>
      <xdr:row>56</xdr:row>
      <xdr:rowOff>85856</xdr:rowOff>
    </xdr:to>
    <xdr:sp macro="" textlink="">
      <xdr:nvSpPr>
        <xdr:cNvPr id="131" name="フローチャート: 判断 130"/>
        <xdr:cNvSpPr/>
      </xdr:nvSpPr>
      <xdr:spPr>
        <a:xfrm>
          <a:off x="1079500" y="958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102383</xdr:rowOff>
    </xdr:from>
    <xdr:ext cx="599010" cy="259045"/>
    <xdr:sp macro="" textlink="">
      <xdr:nvSpPr>
        <xdr:cNvPr id="132" name="テキスト ボックス 131"/>
        <xdr:cNvSpPr txBox="1"/>
      </xdr:nvSpPr>
      <xdr:spPr>
        <a:xfrm>
          <a:off x="830795" y="93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67150</xdr:rowOff>
    </xdr:from>
    <xdr:to>
      <xdr:col>24</xdr:col>
      <xdr:colOff>114300</xdr:colOff>
      <xdr:row>56</xdr:row>
      <xdr:rowOff>168750</xdr:rowOff>
    </xdr:to>
    <xdr:sp macro="" textlink="">
      <xdr:nvSpPr>
        <xdr:cNvPr id="138" name="楕円 137"/>
        <xdr:cNvSpPr/>
      </xdr:nvSpPr>
      <xdr:spPr>
        <a:xfrm>
          <a:off x="4584700" y="96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153527</xdr:rowOff>
    </xdr:from>
    <xdr:ext cx="599010" cy="259045"/>
    <xdr:sp macro="" textlink="">
      <xdr:nvSpPr>
        <xdr:cNvPr id="139" name="総務費該当値テキスト"/>
        <xdr:cNvSpPr txBox="1"/>
      </xdr:nvSpPr>
      <xdr:spPr>
        <a:xfrm>
          <a:off x="4686300" y="95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123081</xdr:rowOff>
    </xdr:from>
    <xdr:to>
      <xdr:col>20</xdr:col>
      <xdr:colOff>38100</xdr:colOff>
      <xdr:row>52</xdr:row>
      <xdr:rowOff>53231</xdr:rowOff>
    </xdr:to>
    <xdr:sp macro="" textlink="">
      <xdr:nvSpPr>
        <xdr:cNvPr id="140" name="楕円 139"/>
        <xdr:cNvSpPr/>
      </xdr:nvSpPr>
      <xdr:spPr>
        <a:xfrm>
          <a:off x="3746500" y="88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44358</xdr:rowOff>
    </xdr:from>
    <xdr:ext cx="599010" cy="259045"/>
    <xdr:sp macro="" textlink="">
      <xdr:nvSpPr>
        <xdr:cNvPr id="141" name="テキスト ボックス 140"/>
        <xdr:cNvSpPr txBox="1"/>
      </xdr:nvSpPr>
      <xdr:spPr>
        <a:xfrm>
          <a:off x="3497795" y="89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139933</xdr:rowOff>
    </xdr:from>
    <xdr:to>
      <xdr:col>15</xdr:col>
      <xdr:colOff>101600</xdr:colOff>
      <xdr:row>59</xdr:row>
      <xdr:rowOff>70083</xdr:rowOff>
    </xdr:to>
    <xdr:sp macro="" textlink="">
      <xdr:nvSpPr>
        <xdr:cNvPr id="142" name="楕円 141"/>
        <xdr:cNvSpPr/>
      </xdr:nvSpPr>
      <xdr:spPr>
        <a:xfrm>
          <a:off x="2857500" y="100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61210</xdr:rowOff>
    </xdr:from>
    <xdr:ext cx="534377" cy="259045"/>
    <xdr:sp macro="" textlink="">
      <xdr:nvSpPr>
        <xdr:cNvPr id="143" name="テキスト ボックス 142"/>
        <xdr:cNvSpPr txBox="1"/>
      </xdr:nvSpPr>
      <xdr:spPr>
        <a:xfrm>
          <a:off x="2641111" y="101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51660</xdr:rowOff>
    </xdr:from>
    <xdr:to>
      <xdr:col>10</xdr:col>
      <xdr:colOff>165100</xdr:colOff>
      <xdr:row>59</xdr:row>
      <xdr:rowOff>153260</xdr:rowOff>
    </xdr:to>
    <xdr:sp macro="" textlink="">
      <xdr:nvSpPr>
        <xdr:cNvPr id="144" name="楕円 143"/>
        <xdr:cNvSpPr/>
      </xdr:nvSpPr>
      <xdr:spPr>
        <a:xfrm>
          <a:off x="1968500" y="101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144387</xdr:rowOff>
    </xdr:from>
    <xdr:ext cx="534377" cy="259045"/>
    <xdr:sp macro="" textlink="">
      <xdr:nvSpPr>
        <xdr:cNvPr id="145" name="テキスト ボックス 144"/>
        <xdr:cNvSpPr txBox="1"/>
      </xdr:nvSpPr>
      <xdr:spPr>
        <a:xfrm>
          <a:off x="1752111" y="102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24903</xdr:rowOff>
    </xdr:from>
    <xdr:to>
      <xdr:col>6</xdr:col>
      <xdr:colOff>38100</xdr:colOff>
      <xdr:row>59</xdr:row>
      <xdr:rowOff>126503</xdr:rowOff>
    </xdr:to>
    <xdr:sp macro="" textlink="">
      <xdr:nvSpPr>
        <xdr:cNvPr id="146" name="楕円 145"/>
        <xdr:cNvSpPr/>
      </xdr:nvSpPr>
      <xdr:spPr>
        <a:xfrm>
          <a:off x="1079500" y="101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117630</xdr:rowOff>
    </xdr:from>
    <xdr:ext cx="534377" cy="259045"/>
    <xdr:sp macro="" textlink="">
      <xdr:nvSpPr>
        <xdr:cNvPr id="147" name="テキスト ボックス 146"/>
        <xdr:cNvSpPr txBox="1"/>
      </xdr:nvSpPr>
      <xdr:spPr>
        <a:xfrm>
          <a:off x="863111" y="102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161163</xdr:rowOff>
    </xdr:from>
    <xdr:to>
      <xdr:col>24</xdr:col>
      <xdr:colOff>62865</xdr:colOff>
      <xdr:row>77</xdr:row>
      <xdr:rowOff>97295</xdr:rowOff>
    </xdr:to>
    <xdr:cxnSp macro="">
      <xdr:nvCxnSpPr>
        <xdr:cNvPr id="172" name="直線コネクタ 171"/>
        <xdr:cNvCxnSpPr/>
      </xdr:nvCxnSpPr>
      <xdr:spPr>
        <a:xfrm flipV="1">
          <a:off x="4633595" y="12162663"/>
          <a:ext cx="1270" cy="1136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101122</xdr:rowOff>
    </xdr:from>
    <xdr:ext cx="599010" cy="259045"/>
    <xdr:sp macro="" textlink="">
      <xdr:nvSpPr>
        <xdr:cNvPr id="173" name="民生費最小値テキスト"/>
        <xdr:cNvSpPr txBox="1"/>
      </xdr:nvSpPr>
      <xdr:spPr>
        <a:xfrm>
          <a:off x="4686300" y="1330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97295</xdr:rowOff>
    </xdr:from>
    <xdr:to>
      <xdr:col>24</xdr:col>
      <xdr:colOff>152400</xdr:colOff>
      <xdr:row>77</xdr:row>
      <xdr:rowOff>97295</xdr:rowOff>
    </xdr:to>
    <xdr:cxnSp macro="">
      <xdr:nvCxnSpPr>
        <xdr:cNvPr id="174" name="直線コネクタ 173"/>
        <xdr:cNvCxnSpPr/>
      </xdr:nvCxnSpPr>
      <xdr:spPr>
        <a:xfrm>
          <a:off x="4546600" y="132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107840</xdr:rowOff>
    </xdr:from>
    <xdr:ext cx="599010" cy="259045"/>
    <xdr:sp macro="" textlink="">
      <xdr:nvSpPr>
        <xdr:cNvPr id="175" name="民生費最大値テキスト"/>
        <xdr:cNvSpPr txBox="1"/>
      </xdr:nvSpPr>
      <xdr:spPr>
        <a:xfrm>
          <a:off x="4686300" y="1193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232,310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161163</xdr:rowOff>
    </xdr:from>
    <xdr:to>
      <xdr:col>24</xdr:col>
      <xdr:colOff>152400</xdr:colOff>
      <xdr:row>70</xdr:row>
      <xdr:rowOff>161163</xdr:rowOff>
    </xdr:to>
    <xdr:cxnSp macro="">
      <xdr:nvCxnSpPr>
        <xdr:cNvPr id="176" name="直線コネクタ 175"/>
        <xdr:cNvCxnSpPr/>
      </xdr:nvCxnSpPr>
      <xdr:spPr>
        <a:xfrm>
          <a:off x="4546600" y="1216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97295</xdr:rowOff>
    </xdr:from>
    <xdr:to>
      <xdr:col>24</xdr:col>
      <xdr:colOff>63500</xdr:colOff>
      <xdr:row>79</xdr:row>
      <xdr:rowOff>73482</xdr:rowOff>
    </xdr:to>
    <xdr:cxnSp macro="">
      <xdr:nvCxnSpPr>
        <xdr:cNvPr id="177" name="直線コネクタ 176"/>
        <xdr:cNvCxnSpPr/>
      </xdr:nvCxnSpPr>
      <xdr:spPr>
        <a:xfrm flipV="1">
          <a:off x="3797300" y="13298945"/>
          <a:ext cx="8382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39171</xdr:rowOff>
    </xdr:from>
    <xdr:ext cx="599010" cy="259045"/>
    <xdr:sp macro="" textlink="">
      <xdr:nvSpPr>
        <xdr:cNvPr id="178" name="民生費平均値テキスト"/>
        <xdr:cNvSpPr txBox="1"/>
      </xdr:nvSpPr>
      <xdr:spPr>
        <a:xfrm>
          <a:off x="4686300" y="1255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16294</xdr:rowOff>
    </xdr:from>
    <xdr:to>
      <xdr:col>24</xdr:col>
      <xdr:colOff>114300</xdr:colOff>
      <xdr:row>74</xdr:row>
      <xdr:rowOff>117894</xdr:rowOff>
    </xdr:to>
    <xdr:sp macro="" textlink="">
      <xdr:nvSpPr>
        <xdr:cNvPr id="179" name="フローチャート: 判断 178"/>
        <xdr:cNvSpPr/>
      </xdr:nvSpPr>
      <xdr:spPr>
        <a:xfrm>
          <a:off x="4584700" y="127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73482</xdr:rowOff>
    </xdr:from>
    <xdr:to>
      <xdr:col>19</xdr:col>
      <xdr:colOff>177800</xdr:colOff>
      <xdr:row>79</xdr:row>
      <xdr:rowOff>138176</xdr:rowOff>
    </xdr:to>
    <xdr:cxnSp macro="">
      <xdr:nvCxnSpPr>
        <xdr:cNvPr id="180" name="直線コネクタ 179"/>
        <xdr:cNvCxnSpPr/>
      </xdr:nvCxnSpPr>
      <xdr:spPr>
        <a:xfrm flipV="1">
          <a:off x="2908300" y="1361803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15151</xdr:rowOff>
    </xdr:from>
    <xdr:to>
      <xdr:col>20</xdr:col>
      <xdr:colOff>38100</xdr:colOff>
      <xdr:row>75</xdr:row>
      <xdr:rowOff>116751</xdr:rowOff>
    </xdr:to>
    <xdr:sp macro="" textlink="">
      <xdr:nvSpPr>
        <xdr:cNvPr id="181" name="フローチャート: 判断 180"/>
        <xdr:cNvSpPr/>
      </xdr:nvSpPr>
      <xdr:spPr>
        <a:xfrm>
          <a:off x="37465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133278</xdr:rowOff>
    </xdr:from>
    <xdr:ext cx="599010" cy="259045"/>
    <xdr:sp macro="" textlink="">
      <xdr:nvSpPr>
        <xdr:cNvPr id="182" name="テキスト ボックス 181"/>
        <xdr:cNvSpPr txBox="1"/>
      </xdr:nvSpPr>
      <xdr:spPr>
        <a:xfrm>
          <a:off x="3497795" y="126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101181</xdr:rowOff>
    </xdr:from>
    <xdr:to>
      <xdr:col>15</xdr:col>
      <xdr:colOff>50800</xdr:colOff>
      <xdr:row>79</xdr:row>
      <xdr:rowOff>138176</xdr:rowOff>
    </xdr:to>
    <xdr:cxnSp macro="">
      <xdr:nvCxnSpPr>
        <xdr:cNvPr id="183" name="直線コネクタ 182"/>
        <xdr:cNvCxnSpPr/>
      </xdr:nvCxnSpPr>
      <xdr:spPr>
        <a:xfrm>
          <a:off x="2019300" y="13645731"/>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21667</xdr:rowOff>
    </xdr:from>
    <xdr:to>
      <xdr:col>15</xdr:col>
      <xdr:colOff>101600</xdr:colOff>
      <xdr:row>76</xdr:row>
      <xdr:rowOff>123267</xdr:rowOff>
    </xdr:to>
    <xdr:sp macro="" textlink="">
      <xdr:nvSpPr>
        <xdr:cNvPr id="184" name="フローチャート: 判断 183"/>
        <xdr:cNvSpPr/>
      </xdr:nvSpPr>
      <xdr:spPr>
        <a:xfrm>
          <a:off x="2857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139793</xdr:rowOff>
    </xdr:from>
    <xdr:ext cx="599010" cy="259045"/>
    <xdr:sp macro="" textlink="">
      <xdr:nvSpPr>
        <xdr:cNvPr id="185" name="テキスト ボックス 184"/>
        <xdr:cNvSpPr txBox="1"/>
      </xdr:nvSpPr>
      <xdr:spPr>
        <a:xfrm>
          <a:off x="2608795" y="128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100216</xdr:rowOff>
    </xdr:from>
    <xdr:to>
      <xdr:col>10</xdr:col>
      <xdr:colOff>114300</xdr:colOff>
      <xdr:row>79</xdr:row>
      <xdr:rowOff>101181</xdr:rowOff>
    </xdr:to>
    <xdr:cxnSp macro="">
      <xdr:nvCxnSpPr>
        <xdr:cNvPr id="186" name="直線コネクタ 185"/>
        <xdr:cNvCxnSpPr/>
      </xdr:nvCxnSpPr>
      <xdr:spPr>
        <a:xfrm>
          <a:off x="1130300" y="136447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62878</xdr:rowOff>
    </xdr:from>
    <xdr:to>
      <xdr:col>10</xdr:col>
      <xdr:colOff>165100</xdr:colOff>
      <xdr:row>76</xdr:row>
      <xdr:rowOff>164478</xdr:rowOff>
    </xdr:to>
    <xdr:sp macro="" textlink="">
      <xdr:nvSpPr>
        <xdr:cNvPr id="187" name="フローチャート: 判断 186"/>
        <xdr:cNvSpPr/>
      </xdr:nvSpPr>
      <xdr:spPr>
        <a:xfrm>
          <a:off x="1968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9555</xdr:rowOff>
    </xdr:from>
    <xdr:ext cx="599010" cy="259045"/>
    <xdr:sp macro="" textlink="">
      <xdr:nvSpPr>
        <xdr:cNvPr id="188" name="テキスト ボックス 187"/>
        <xdr:cNvSpPr txBox="1"/>
      </xdr:nvSpPr>
      <xdr:spPr>
        <a:xfrm>
          <a:off x="1719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28944</xdr:rowOff>
    </xdr:from>
    <xdr:to>
      <xdr:col>6</xdr:col>
      <xdr:colOff>38100</xdr:colOff>
      <xdr:row>76</xdr:row>
      <xdr:rowOff>130544</xdr:rowOff>
    </xdr:to>
    <xdr:sp macro="" textlink="">
      <xdr:nvSpPr>
        <xdr:cNvPr id="189" name="フローチャート: 判断 188"/>
        <xdr:cNvSpPr/>
      </xdr:nvSpPr>
      <xdr:spPr>
        <a:xfrm>
          <a:off x="1079500" y="1305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147070</xdr:rowOff>
    </xdr:from>
    <xdr:ext cx="599010" cy="259045"/>
    <xdr:sp macro="" textlink="">
      <xdr:nvSpPr>
        <xdr:cNvPr id="190" name="テキスト ボックス 189"/>
        <xdr:cNvSpPr txBox="1"/>
      </xdr:nvSpPr>
      <xdr:spPr>
        <a:xfrm>
          <a:off x="830795" y="128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46495</xdr:rowOff>
    </xdr:from>
    <xdr:to>
      <xdr:col>24</xdr:col>
      <xdr:colOff>114300</xdr:colOff>
      <xdr:row>77</xdr:row>
      <xdr:rowOff>148095</xdr:rowOff>
    </xdr:to>
    <xdr:sp macro="" textlink="">
      <xdr:nvSpPr>
        <xdr:cNvPr id="196" name="楕円 195"/>
        <xdr:cNvSpPr/>
      </xdr:nvSpPr>
      <xdr:spPr>
        <a:xfrm>
          <a:off x="4584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132872</xdr:rowOff>
    </xdr:from>
    <xdr:ext cx="599010" cy="259045"/>
    <xdr:sp macro="" textlink="">
      <xdr:nvSpPr>
        <xdr:cNvPr id="197" name="民生費該当値テキスト"/>
        <xdr:cNvSpPr txBox="1"/>
      </xdr:nvSpPr>
      <xdr:spPr>
        <a:xfrm>
          <a:off x="4686300" y="131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22682</xdr:rowOff>
    </xdr:from>
    <xdr:to>
      <xdr:col>20</xdr:col>
      <xdr:colOff>38100</xdr:colOff>
      <xdr:row>79</xdr:row>
      <xdr:rowOff>124282</xdr:rowOff>
    </xdr:to>
    <xdr:sp macro="" textlink="">
      <xdr:nvSpPr>
        <xdr:cNvPr id="198" name="楕円 197"/>
        <xdr:cNvSpPr/>
      </xdr:nvSpPr>
      <xdr:spPr>
        <a:xfrm>
          <a:off x="37465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115409</xdr:rowOff>
    </xdr:from>
    <xdr:ext cx="599010" cy="259045"/>
    <xdr:sp macro="" textlink="">
      <xdr:nvSpPr>
        <xdr:cNvPr id="199" name="テキスト ボックス 198"/>
        <xdr:cNvSpPr txBox="1"/>
      </xdr:nvSpPr>
      <xdr:spPr>
        <a:xfrm>
          <a:off x="3497795" y="136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87376</xdr:rowOff>
    </xdr:from>
    <xdr:to>
      <xdr:col>15</xdr:col>
      <xdr:colOff>101600</xdr:colOff>
      <xdr:row>80</xdr:row>
      <xdr:rowOff>17526</xdr:rowOff>
    </xdr:to>
    <xdr:sp macro="" textlink="">
      <xdr:nvSpPr>
        <xdr:cNvPr id="200" name="楕円 199"/>
        <xdr:cNvSpPr/>
      </xdr:nvSpPr>
      <xdr:spPr>
        <a:xfrm>
          <a:off x="2857500" y="13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80</xdr:row>
      <xdr:rowOff>8653</xdr:rowOff>
    </xdr:from>
    <xdr:ext cx="599010" cy="259045"/>
    <xdr:sp macro="" textlink="">
      <xdr:nvSpPr>
        <xdr:cNvPr id="201" name="テキスト ボックス 200"/>
        <xdr:cNvSpPr txBox="1"/>
      </xdr:nvSpPr>
      <xdr:spPr>
        <a:xfrm>
          <a:off x="2608795" y="137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50381</xdr:rowOff>
    </xdr:from>
    <xdr:to>
      <xdr:col>10</xdr:col>
      <xdr:colOff>165100</xdr:colOff>
      <xdr:row>79</xdr:row>
      <xdr:rowOff>151981</xdr:rowOff>
    </xdr:to>
    <xdr:sp macro="" textlink="">
      <xdr:nvSpPr>
        <xdr:cNvPr id="202" name="楕円 201"/>
        <xdr:cNvSpPr/>
      </xdr:nvSpPr>
      <xdr:spPr>
        <a:xfrm>
          <a:off x="1968500" y="135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143108</xdr:rowOff>
    </xdr:from>
    <xdr:ext cx="599010" cy="259045"/>
    <xdr:sp macro="" textlink="">
      <xdr:nvSpPr>
        <xdr:cNvPr id="203" name="テキスト ボックス 202"/>
        <xdr:cNvSpPr txBox="1"/>
      </xdr:nvSpPr>
      <xdr:spPr>
        <a:xfrm>
          <a:off x="1719795" y="136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49416</xdr:rowOff>
    </xdr:from>
    <xdr:to>
      <xdr:col>6</xdr:col>
      <xdr:colOff>38100</xdr:colOff>
      <xdr:row>79</xdr:row>
      <xdr:rowOff>151016</xdr:rowOff>
    </xdr:to>
    <xdr:sp macro="" textlink="">
      <xdr:nvSpPr>
        <xdr:cNvPr id="204" name="楕円 203"/>
        <xdr:cNvSpPr/>
      </xdr:nvSpPr>
      <xdr:spPr>
        <a:xfrm>
          <a:off x="1079500" y="135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142143</xdr:rowOff>
    </xdr:from>
    <xdr:ext cx="599010" cy="259045"/>
    <xdr:sp macro="" textlink="">
      <xdr:nvSpPr>
        <xdr:cNvPr id="205" name="テキスト ボックス 204"/>
        <xdr:cNvSpPr txBox="1"/>
      </xdr:nvSpPr>
      <xdr:spPr>
        <a:xfrm>
          <a:off x="830795" y="136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24104</xdr:rowOff>
    </xdr:from>
    <xdr:to>
      <xdr:col>24</xdr:col>
      <xdr:colOff>62865</xdr:colOff>
      <xdr:row>98</xdr:row>
      <xdr:rowOff>40773</xdr:rowOff>
    </xdr:to>
    <xdr:cxnSp macro="">
      <xdr:nvCxnSpPr>
        <xdr:cNvPr id="230" name="直線コネクタ 229"/>
        <xdr:cNvCxnSpPr/>
      </xdr:nvCxnSpPr>
      <xdr:spPr>
        <a:xfrm flipV="1">
          <a:off x="4633595" y="15626054"/>
          <a:ext cx="1270" cy="121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44600</xdr:rowOff>
    </xdr:from>
    <xdr:ext cx="534377" cy="259045"/>
    <xdr:sp macro="" textlink="">
      <xdr:nvSpPr>
        <xdr:cNvPr id="231" name="衛生費最小値テキスト"/>
        <xdr:cNvSpPr txBox="1"/>
      </xdr:nvSpPr>
      <xdr:spPr>
        <a:xfrm>
          <a:off x="4686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40773</xdr:rowOff>
    </xdr:from>
    <xdr:to>
      <xdr:col>24</xdr:col>
      <xdr:colOff>152400</xdr:colOff>
      <xdr:row>98</xdr:row>
      <xdr:rowOff>40773</xdr:rowOff>
    </xdr:to>
    <xdr:cxnSp macro="">
      <xdr:nvCxnSpPr>
        <xdr:cNvPr id="232" name="直線コネクタ 231"/>
        <xdr:cNvCxnSpPr/>
      </xdr:nvCxnSpPr>
      <xdr:spPr>
        <a:xfrm>
          <a:off x="4546600" y="168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142231</xdr:rowOff>
    </xdr:from>
    <xdr:ext cx="534377" cy="259045"/>
    <xdr:sp macro="" textlink="">
      <xdr:nvSpPr>
        <xdr:cNvPr id="233" name="衛生費最大値テキスト"/>
        <xdr:cNvSpPr txBox="1"/>
      </xdr:nvSpPr>
      <xdr:spPr>
        <a:xfrm>
          <a:off x="4686300" y="154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24104</xdr:rowOff>
    </xdr:from>
    <xdr:to>
      <xdr:col>24</xdr:col>
      <xdr:colOff>152400</xdr:colOff>
      <xdr:row>91</xdr:row>
      <xdr:rowOff>24104</xdr:rowOff>
    </xdr:to>
    <xdr:cxnSp macro="">
      <xdr:nvCxnSpPr>
        <xdr:cNvPr id="234" name="直線コネクタ 233"/>
        <xdr:cNvCxnSpPr/>
      </xdr:nvCxnSpPr>
      <xdr:spPr>
        <a:xfrm>
          <a:off x="4546600" y="156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40773</xdr:rowOff>
    </xdr:from>
    <xdr:to>
      <xdr:col>24</xdr:col>
      <xdr:colOff>63500</xdr:colOff>
      <xdr:row>99</xdr:row>
      <xdr:rowOff>749</xdr:rowOff>
    </xdr:to>
    <xdr:cxnSp macro="">
      <xdr:nvCxnSpPr>
        <xdr:cNvPr id="235" name="直線コネクタ 234"/>
        <xdr:cNvCxnSpPr/>
      </xdr:nvCxnSpPr>
      <xdr:spPr>
        <a:xfrm flipV="1">
          <a:off x="3797300" y="16842873"/>
          <a:ext cx="838200" cy="1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157611</xdr:rowOff>
    </xdr:from>
    <xdr:ext cx="534377" cy="259045"/>
    <xdr:sp macro="" textlink="">
      <xdr:nvSpPr>
        <xdr:cNvPr id="236" name="衛生費平均値テキスト"/>
        <xdr:cNvSpPr txBox="1"/>
      </xdr:nvSpPr>
      <xdr:spPr>
        <a:xfrm>
          <a:off x="4686300" y="15931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134734</xdr:rowOff>
    </xdr:from>
    <xdr:to>
      <xdr:col>24</xdr:col>
      <xdr:colOff>114300</xdr:colOff>
      <xdr:row>94</xdr:row>
      <xdr:rowOff>64884</xdr:rowOff>
    </xdr:to>
    <xdr:sp macro="" textlink="">
      <xdr:nvSpPr>
        <xdr:cNvPr id="237" name="フローチャート: 判断 236"/>
        <xdr:cNvSpPr/>
      </xdr:nvSpPr>
      <xdr:spPr>
        <a:xfrm>
          <a:off x="45847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43365</xdr:rowOff>
    </xdr:from>
    <xdr:to>
      <xdr:col>19</xdr:col>
      <xdr:colOff>177800</xdr:colOff>
      <xdr:row>99</xdr:row>
      <xdr:rowOff>749</xdr:rowOff>
    </xdr:to>
    <xdr:cxnSp macro="">
      <xdr:nvCxnSpPr>
        <xdr:cNvPr id="238" name="直線コネクタ 237"/>
        <xdr:cNvCxnSpPr/>
      </xdr:nvCxnSpPr>
      <xdr:spPr>
        <a:xfrm>
          <a:off x="2908300" y="16845465"/>
          <a:ext cx="889000" cy="1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21329</xdr:rowOff>
    </xdr:from>
    <xdr:to>
      <xdr:col>20</xdr:col>
      <xdr:colOff>38100</xdr:colOff>
      <xdr:row>95</xdr:row>
      <xdr:rowOff>122929</xdr:rowOff>
    </xdr:to>
    <xdr:sp macro="" textlink="">
      <xdr:nvSpPr>
        <xdr:cNvPr id="239" name="フローチャート: 判断 238"/>
        <xdr:cNvSpPr/>
      </xdr:nvSpPr>
      <xdr:spPr>
        <a:xfrm>
          <a:off x="3746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139456</xdr:rowOff>
    </xdr:from>
    <xdr:ext cx="534377" cy="259045"/>
    <xdr:sp macro="" textlink="">
      <xdr:nvSpPr>
        <xdr:cNvPr id="240" name="テキスト ボックス 239"/>
        <xdr:cNvSpPr txBox="1"/>
      </xdr:nvSpPr>
      <xdr:spPr>
        <a:xfrm>
          <a:off x="3530111" y="160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43365</xdr:rowOff>
    </xdr:from>
    <xdr:to>
      <xdr:col>15</xdr:col>
      <xdr:colOff>50800</xdr:colOff>
      <xdr:row>98</xdr:row>
      <xdr:rowOff>77482</xdr:rowOff>
    </xdr:to>
    <xdr:cxnSp macro="">
      <xdr:nvCxnSpPr>
        <xdr:cNvPr id="241" name="直線コネクタ 240"/>
        <xdr:cNvCxnSpPr/>
      </xdr:nvCxnSpPr>
      <xdr:spPr>
        <a:xfrm flipV="1">
          <a:off x="2019300" y="16845465"/>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98310</xdr:rowOff>
    </xdr:from>
    <xdr:to>
      <xdr:col>15</xdr:col>
      <xdr:colOff>101600</xdr:colOff>
      <xdr:row>96</xdr:row>
      <xdr:rowOff>28460</xdr:rowOff>
    </xdr:to>
    <xdr:sp macro="" textlink="">
      <xdr:nvSpPr>
        <xdr:cNvPr id="242" name="フローチャート: 判断 241"/>
        <xdr:cNvSpPr/>
      </xdr:nvSpPr>
      <xdr:spPr>
        <a:xfrm>
          <a:off x="2857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44987</xdr:rowOff>
    </xdr:from>
    <xdr:ext cx="534377" cy="259045"/>
    <xdr:sp macro="" textlink="">
      <xdr:nvSpPr>
        <xdr:cNvPr id="243" name="テキスト ボックス 242"/>
        <xdr:cNvSpPr txBox="1"/>
      </xdr:nvSpPr>
      <xdr:spPr>
        <a:xfrm>
          <a:off x="2641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77482</xdr:rowOff>
    </xdr:from>
    <xdr:to>
      <xdr:col>10</xdr:col>
      <xdr:colOff>114300</xdr:colOff>
      <xdr:row>98</xdr:row>
      <xdr:rowOff>134613</xdr:rowOff>
    </xdr:to>
    <xdr:cxnSp macro="">
      <xdr:nvCxnSpPr>
        <xdr:cNvPr id="244" name="直線コネクタ 243"/>
        <xdr:cNvCxnSpPr/>
      </xdr:nvCxnSpPr>
      <xdr:spPr>
        <a:xfrm flipV="1">
          <a:off x="1130300" y="16879582"/>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170548</xdr:rowOff>
    </xdr:from>
    <xdr:to>
      <xdr:col>10</xdr:col>
      <xdr:colOff>165100</xdr:colOff>
      <xdr:row>96</xdr:row>
      <xdr:rowOff>100698</xdr:rowOff>
    </xdr:to>
    <xdr:sp macro="" textlink="">
      <xdr:nvSpPr>
        <xdr:cNvPr id="245" name="フローチャート: 判断 244"/>
        <xdr:cNvSpPr/>
      </xdr:nvSpPr>
      <xdr:spPr>
        <a:xfrm>
          <a:off x="1968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117225</xdr:rowOff>
    </xdr:from>
    <xdr:ext cx="534377" cy="259045"/>
    <xdr:sp macro="" textlink="">
      <xdr:nvSpPr>
        <xdr:cNvPr id="246" name="テキスト ボックス 245"/>
        <xdr:cNvSpPr txBox="1"/>
      </xdr:nvSpPr>
      <xdr:spPr>
        <a:xfrm>
          <a:off x="1752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107950</xdr:rowOff>
    </xdr:from>
    <xdr:to>
      <xdr:col>6</xdr:col>
      <xdr:colOff>38100</xdr:colOff>
      <xdr:row>96</xdr:row>
      <xdr:rowOff>38100</xdr:rowOff>
    </xdr:to>
    <xdr:sp macro="" textlink="">
      <xdr:nvSpPr>
        <xdr:cNvPr id="247" name="フローチャート: 判断 246"/>
        <xdr:cNvSpPr/>
      </xdr:nvSpPr>
      <xdr:spPr>
        <a:xfrm>
          <a:off x="107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54627</xdr:rowOff>
    </xdr:from>
    <xdr:ext cx="534377" cy="259045"/>
    <xdr:sp macro="" textlink="">
      <xdr:nvSpPr>
        <xdr:cNvPr id="248" name="テキスト ボックス 247"/>
        <xdr:cNvSpPr txBox="1"/>
      </xdr:nvSpPr>
      <xdr:spPr>
        <a:xfrm>
          <a:off x="863111" y="161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161423</xdr:rowOff>
    </xdr:from>
    <xdr:to>
      <xdr:col>24</xdr:col>
      <xdr:colOff>114300</xdr:colOff>
      <xdr:row>98</xdr:row>
      <xdr:rowOff>91573</xdr:rowOff>
    </xdr:to>
    <xdr:sp macro="" textlink="">
      <xdr:nvSpPr>
        <xdr:cNvPr id="254" name="楕円 253"/>
        <xdr:cNvSpPr/>
      </xdr:nvSpPr>
      <xdr:spPr>
        <a:xfrm>
          <a:off x="4584700" y="167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76350</xdr:rowOff>
    </xdr:from>
    <xdr:ext cx="534377" cy="259045"/>
    <xdr:sp macro="" textlink="">
      <xdr:nvSpPr>
        <xdr:cNvPr id="255" name="衛生費該当値テキスト"/>
        <xdr:cNvSpPr txBox="1"/>
      </xdr:nvSpPr>
      <xdr:spPr>
        <a:xfrm>
          <a:off x="4686300" y="167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121399</xdr:rowOff>
    </xdr:from>
    <xdr:to>
      <xdr:col>20</xdr:col>
      <xdr:colOff>38100</xdr:colOff>
      <xdr:row>99</xdr:row>
      <xdr:rowOff>51549</xdr:rowOff>
    </xdr:to>
    <xdr:sp macro="" textlink="">
      <xdr:nvSpPr>
        <xdr:cNvPr id="256" name="楕円 255"/>
        <xdr:cNvSpPr/>
      </xdr:nvSpPr>
      <xdr:spPr>
        <a:xfrm>
          <a:off x="3746500" y="169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42676</xdr:rowOff>
    </xdr:from>
    <xdr:ext cx="534377" cy="259045"/>
    <xdr:sp macro="" textlink="">
      <xdr:nvSpPr>
        <xdr:cNvPr id="257" name="テキスト ボックス 256"/>
        <xdr:cNvSpPr txBox="1"/>
      </xdr:nvSpPr>
      <xdr:spPr>
        <a:xfrm>
          <a:off x="3530111" y="17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164015</xdr:rowOff>
    </xdr:from>
    <xdr:to>
      <xdr:col>15</xdr:col>
      <xdr:colOff>101600</xdr:colOff>
      <xdr:row>98</xdr:row>
      <xdr:rowOff>94165</xdr:rowOff>
    </xdr:to>
    <xdr:sp macro="" textlink="">
      <xdr:nvSpPr>
        <xdr:cNvPr id="258" name="楕円 257"/>
        <xdr:cNvSpPr/>
      </xdr:nvSpPr>
      <xdr:spPr>
        <a:xfrm>
          <a:off x="2857500" y="16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85292</xdr:rowOff>
    </xdr:from>
    <xdr:ext cx="534377" cy="259045"/>
    <xdr:sp macro="" textlink="">
      <xdr:nvSpPr>
        <xdr:cNvPr id="259" name="テキスト ボックス 258"/>
        <xdr:cNvSpPr txBox="1"/>
      </xdr:nvSpPr>
      <xdr:spPr>
        <a:xfrm>
          <a:off x="2641111" y="168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26682</xdr:rowOff>
    </xdr:from>
    <xdr:to>
      <xdr:col>10</xdr:col>
      <xdr:colOff>165100</xdr:colOff>
      <xdr:row>98</xdr:row>
      <xdr:rowOff>128282</xdr:rowOff>
    </xdr:to>
    <xdr:sp macro="" textlink="">
      <xdr:nvSpPr>
        <xdr:cNvPr id="260" name="楕円 259"/>
        <xdr:cNvSpPr/>
      </xdr:nvSpPr>
      <xdr:spPr>
        <a:xfrm>
          <a:off x="1968500" y="168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119409</xdr:rowOff>
    </xdr:from>
    <xdr:ext cx="534377" cy="259045"/>
    <xdr:sp macro="" textlink="">
      <xdr:nvSpPr>
        <xdr:cNvPr id="261" name="テキスト ボックス 260"/>
        <xdr:cNvSpPr txBox="1"/>
      </xdr:nvSpPr>
      <xdr:spPr>
        <a:xfrm>
          <a:off x="1752111" y="169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83813</xdr:rowOff>
    </xdr:from>
    <xdr:to>
      <xdr:col>6</xdr:col>
      <xdr:colOff>38100</xdr:colOff>
      <xdr:row>99</xdr:row>
      <xdr:rowOff>13963</xdr:rowOff>
    </xdr:to>
    <xdr:sp macro="" textlink="">
      <xdr:nvSpPr>
        <xdr:cNvPr id="262" name="楕円 261"/>
        <xdr:cNvSpPr/>
      </xdr:nvSpPr>
      <xdr:spPr>
        <a:xfrm>
          <a:off x="1079500" y="168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5090</xdr:rowOff>
    </xdr:from>
    <xdr:ext cx="534377" cy="259045"/>
    <xdr:sp macro="" textlink="">
      <xdr:nvSpPr>
        <xdr:cNvPr id="263" name="テキスト ボックス 262"/>
        <xdr:cNvSpPr txBox="1"/>
      </xdr:nvSpPr>
      <xdr:spPr>
        <a:xfrm>
          <a:off x="863111" y="169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3" name="テキスト ボックス 282"/>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145415</xdr:rowOff>
    </xdr:from>
    <xdr:to>
      <xdr:col>54</xdr:col>
      <xdr:colOff>189865</xdr:colOff>
      <xdr:row>39</xdr:row>
      <xdr:rowOff>44450</xdr:rowOff>
    </xdr:to>
    <xdr:cxnSp macro="">
      <xdr:nvCxnSpPr>
        <xdr:cNvPr id="287" name="直線コネクタ 286"/>
        <xdr:cNvCxnSpPr/>
      </xdr:nvCxnSpPr>
      <xdr:spPr>
        <a:xfrm flipV="1">
          <a:off x="10475595" y="5460365"/>
          <a:ext cx="127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92092</xdr:rowOff>
    </xdr:from>
    <xdr:ext cx="378565" cy="259045"/>
    <xdr:sp macro="" textlink="">
      <xdr:nvSpPr>
        <xdr:cNvPr id="290" name="労働費最大値テキスト"/>
        <xdr:cNvSpPr txBox="1"/>
      </xdr:nvSpPr>
      <xdr:spPr>
        <a:xfrm>
          <a:off x="10528300" y="523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145415</xdr:rowOff>
    </xdr:from>
    <xdr:to>
      <xdr:col>55</xdr:col>
      <xdr:colOff>88900</xdr:colOff>
      <xdr:row>31</xdr:row>
      <xdr:rowOff>145415</xdr:rowOff>
    </xdr:to>
    <xdr:cxnSp macro="">
      <xdr:nvCxnSpPr>
        <xdr:cNvPr id="291" name="直線コネクタ 290"/>
        <xdr:cNvCxnSpPr/>
      </xdr:nvCxnSpPr>
      <xdr:spPr>
        <a:xfrm>
          <a:off x="10388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73677</xdr:rowOff>
    </xdr:from>
    <xdr:ext cx="378565" cy="259045"/>
    <xdr:sp macro="" textlink="">
      <xdr:nvSpPr>
        <xdr:cNvPr id="293" name="労働費平均値テキスト"/>
        <xdr:cNvSpPr txBox="1"/>
      </xdr:nvSpPr>
      <xdr:spPr>
        <a:xfrm>
          <a:off x="10528300" y="60744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50800</xdr:rowOff>
    </xdr:from>
    <xdr:to>
      <xdr:col>55</xdr:col>
      <xdr:colOff>50800</xdr:colOff>
      <xdr:row>36</xdr:row>
      <xdr:rowOff>152400</xdr:rowOff>
    </xdr:to>
    <xdr:sp macro="" textlink="">
      <xdr:nvSpPr>
        <xdr:cNvPr id="294" name="フローチャート: 判断 293"/>
        <xdr:cNvSpPr/>
      </xdr:nvSpPr>
      <xdr:spPr>
        <a:xfrm>
          <a:off x="10426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96" name="フローチャート: 判断 295"/>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71772</xdr:rowOff>
    </xdr:from>
    <xdr:ext cx="378565" cy="259045"/>
    <xdr:sp macro="" textlink="">
      <xdr:nvSpPr>
        <xdr:cNvPr id="297" name="テキスト ボックス 296"/>
        <xdr:cNvSpPr txBox="1"/>
      </xdr:nvSpPr>
      <xdr:spPr>
        <a:xfrm>
          <a:off x="9450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79375</xdr:rowOff>
    </xdr:from>
    <xdr:to>
      <xdr:col>46</xdr:col>
      <xdr:colOff>38100</xdr:colOff>
      <xdr:row>37</xdr:row>
      <xdr:rowOff>9525</xdr:rowOff>
    </xdr:to>
    <xdr:sp macro="" textlink="">
      <xdr:nvSpPr>
        <xdr:cNvPr id="299" name="フローチャート: 判断 298"/>
        <xdr:cNvSpPr/>
      </xdr:nvSpPr>
      <xdr:spPr>
        <a:xfrm>
          <a:off x="8699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26052</xdr:rowOff>
    </xdr:from>
    <xdr:ext cx="378565" cy="259045"/>
    <xdr:sp macro="" textlink="">
      <xdr:nvSpPr>
        <xdr:cNvPr id="300" name="テキスト ボックス 299"/>
        <xdr:cNvSpPr txBox="1"/>
      </xdr:nvSpPr>
      <xdr:spPr>
        <a:xfrm>
          <a:off x="8561017" y="602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27940</xdr:rowOff>
    </xdr:from>
    <xdr:to>
      <xdr:col>41</xdr:col>
      <xdr:colOff>101600</xdr:colOff>
      <xdr:row>34</xdr:row>
      <xdr:rowOff>129540</xdr:rowOff>
    </xdr:to>
    <xdr:sp macro="" textlink="">
      <xdr:nvSpPr>
        <xdr:cNvPr id="302" name="フローチャート: 判断 301"/>
        <xdr:cNvSpPr/>
      </xdr:nvSpPr>
      <xdr:spPr>
        <a:xfrm>
          <a:off x="7810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146067</xdr:rowOff>
    </xdr:from>
    <xdr:ext cx="378565" cy="259045"/>
    <xdr:sp macro="" textlink="">
      <xdr:nvSpPr>
        <xdr:cNvPr id="303" name="テキスト ボックス 302"/>
        <xdr:cNvSpPr txBox="1"/>
      </xdr:nvSpPr>
      <xdr:spPr>
        <a:xfrm>
          <a:off x="7672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12700</xdr:rowOff>
    </xdr:from>
    <xdr:to>
      <xdr:col>36</xdr:col>
      <xdr:colOff>165100</xdr:colOff>
      <xdr:row>34</xdr:row>
      <xdr:rowOff>114300</xdr:rowOff>
    </xdr:to>
    <xdr:sp macro="" textlink="">
      <xdr:nvSpPr>
        <xdr:cNvPr id="304" name="フローチャート: 判断 303"/>
        <xdr:cNvSpPr/>
      </xdr:nvSpPr>
      <xdr:spPr>
        <a:xfrm>
          <a:off x="6921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130827</xdr:rowOff>
    </xdr:from>
    <xdr:ext cx="378565" cy="259045"/>
    <xdr:sp macro="" textlink="">
      <xdr:nvSpPr>
        <xdr:cNvPr id="305" name="テキスト ボックス 304"/>
        <xdr:cNvSpPr txBox="1"/>
      </xdr:nvSpPr>
      <xdr:spPr>
        <a:xfrm>
          <a:off x="6783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49998</xdr:rowOff>
    </xdr:from>
    <xdr:to>
      <xdr:col>54</xdr:col>
      <xdr:colOff>189865</xdr:colOff>
      <xdr:row>58</xdr:row>
      <xdr:rowOff>90734</xdr:rowOff>
    </xdr:to>
    <xdr:cxnSp macro="">
      <xdr:nvCxnSpPr>
        <xdr:cNvPr id="343" name="直線コネクタ 342"/>
        <xdr:cNvCxnSpPr/>
      </xdr:nvCxnSpPr>
      <xdr:spPr>
        <a:xfrm flipV="1">
          <a:off x="10475595" y="8965398"/>
          <a:ext cx="1270" cy="106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94561</xdr:rowOff>
    </xdr:from>
    <xdr:ext cx="534377" cy="259045"/>
    <xdr:sp macro="" textlink="">
      <xdr:nvSpPr>
        <xdr:cNvPr id="344" name="農林水産業費最小値テキスト"/>
        <xdr:cNvSpPr txBox="1"/>
      </xdr:nvSpPr>
      <xdr:spPr>
        <a:xfrm>
          <a:off x="10528300" y="100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90734</xdr:rowOff>
    </xdr:from>
    <xdr:to>
      <xdr:col>55</xdr:col>
      <xdr:colOff>88900</xdr:colOff>
      <xdr:row>58</xdr:row>
      <xdr:rowOff>90734</xdr:rowOff>
    </xdr:to>
    <xdr:cxnSp macro="">
      <xdr:nvCxnSpPr>
        <xdr:cNvPr id="345" name="直線コネクタ 344"/>
        <xdr:cNvCxnSpPr/>
      </xdr:nvCxnSpPr>
      <xdr:spPr>
        <a:xfrm>
          <a:off x="10388600" y="1003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168125</xdr:rowOff>
    </xdr:from>
    <xdr:ext cx="534377" cy="259045"/>
    <xdr:sp macro="" textlink="">
      <xdr:nvSpPr>
        <xdr:cNvPr id="346" name="農林水産業費最大値テキスト"/>
        <xdr:cNvSpPr txBox="1"/>
      </xdr:nvSpPr>
      <xdr:spPr>
        <a:xfrm>
          <a:off x="10528300" y="87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49998</xdr:rowOff>
    </xdr:from>
    <xdr:to>
      <xdr:col>55</xdr:col>
      <xdr:colOff>88900</xdr:colOff>
      <xdr:row>52</xdr:row>
      <xdr:rowOff>49998</xdr:rowOff>
    </xdr:to>
    <xdr:cxnSp macro="">
      <xdr:nvCxnSpPr>
        <xdr:cNvPr id="347" name="直線コネクタ 346"/>
        <xdr:cNvCxnSpPr/>
      </xdr:nvCxnSpPr>
      <xdr:spPr>
        <a:xfrm>
          <a:off x="10388600" y="896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90734</xdr:rowOff>
    </xdr:from>
    <xdr:to>
      <xdr:col>55</xdr:col>
      <xdr:colOff>0</xdr:colOff>
      <xdr:row>58</xdr:row>
      <xdr:rowOff>93134</xdr:rowOff>
    </xdr:to>
    <xdr:cxnSp macro="">
      <xdr:nvCxnSpPr>
        <xdr:cNvPr id="348" name="直線コネクタ 347"/>
        <xdr:cNvCxnSpPr/>
      </xdr:nvCxnSpPr>
      <xdr:spPr>
        <a:xfrm flipV="1">
          <a:off x="9639300" y="1003483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140078</xdr:rowOff>
    </xdr:from>
    <xdr:ext cx="534377" cy="259045"/>
    <xdr:sp macro="" textlink="">
      <xdr:nvSpPr>
        <xdr:cNvPr id="349" name="農林水産業費平均値テキスト"/>
        <xdr:cNvSpPr txBox="1"/>
      </xdr:nvSpPr>
      <xdr:spPr>
        <a:xfrm>
          <a:off x="10528300" y="922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117201</xdr:rowOff>
    </xdr:from>
    <xdr:to>
      <xdr:col>55</xdr:col>
      <xdr:colOff>50800</xdr:colOff>
      <xdr:row>55</xdr:row>
      <xdr:rowOff>47351</xdr:rowOff>
    </xdr:to>
    <xdr:sp macro="" textlink="">
      <xdr:nvSpPr>
        <xdr:cNvPr id="350" name="フローチャート: 判断 349"/>
        <xdr:cNvSpPr/>
      </xdr:nvSpPr>
      <xdr:spPr>
        <a:xfrm>
          <a:off x="10426700" y="93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101501</xdr:rowOff>
    </xdr:from>
    <xdr:to>
      <xdr:col>50</xdr:col>
      <xdr:colOff>114300</xdr:colOff>
      <xdr:row>58</xdr:row>
      <xdr:rowOff>93134</xdr:rowOff>
    </xdr:to>
    <xdr:cxnSp macro="">
      <xdr:nvCxnSpPr>
        <xdr:cNvPr id="351" name="直線コネクタ 350"/>
        <xdr:cNvCxnSpPr/>
      </xdr:nvCxnSpPr>
      <xdr:spPr>
        <a:xfrm>
          <a:off x="8750300" y="9874151"/>
          <a:ext cx="8890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41191</xdr:rowOff>
    </xdr:from>
    <xdr:to>
      <xdr:col>50</xdr:col>
      <xdr:colOff>165100</xdr:colOff>
      <xdr:row>54</xdr:row>
      <xdr:rowOff>142791</xdr:rowOff>
    </xdr:to>
    <xdr:sp macro="" textlink="">
      <xdr:nvSpPr>
        <xdr:cNvPr id="352" name="フローチャート: 判断 351"/>
        <xdr:cNvSpPr/>
      </xdr:nvSpPr>
      <xdr:spPr>
        <a:xfrm>
          <a:off x="9588500" y="92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159318</xdr:rowOff>
    </xdr:from>
    <xdr:ext cx="534377" cy="259045"/>
    <xdr:sp macro="" textlink="">
      <xdr:nvSpPr>
        <xdr:cNvPr id="353" name="テキスト ボックス 352"/>
        <xdr:cNvSpPr txBox="1"/>
      </xdr:nvSpPr>
      <xdr:spPr>
        <a:xfrm>
          <a:off x="9372111" y="90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101501</xdr:rowOff>
    </xdr:from>
    <xdr:to>
      <xdr:col>45</xdr:col>
      <xdr:colOff>177800</xdr:colOff>
      <xdr:row>58</xdr:row>
      <xdr:rowOff>164617</xdr:rowOff>
    </xdr:to>
    <xdr:cxnSp macro="">
      <xdr:nvCxnSpPr>
        <xdr:cNvPr id="354" name="直線コネクタ 353"/>
        <xdr:cNvCxnSpPr/>
      </xdr:nvCxnSpPr>
      <xdr:spPr>
        <a:xfrm flipV="1">
          <a:off x="7861300" y="9874151"/>
          <a:ext cx="889000" cy="23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42449</xdr:rowOff>
    </xdr:from>
    <xdr:to>
      <xdr:col>46</xdr:col>
      <xdr:colOff>38100</xdr:colOff>
      <xdr:row>52</xdr:row>
      <xdr:rowOff>144049</xdr:rowOff>
    </xdr:to>
    <xdr:sp macro="" textlink="">
      <xdr:nvSpPr>
        <xdr:cNvPr id="355" name="フローチャート: 判断 354"/>
        <xdr:cNvSpPr/>
      </xdr:nvSpPr>
      <xdr:spPr>
        <a:xfrm>
          <a:off x="8699500" y="895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160576</xdr:rowOff>
    </xdr:from>
    <xdr:ext cx="534377" cy="259045"/>
    <xdr:sp macro="" textlink="">
      <xdr:nvSpPr>
        <xdr:cNvPr id="356" name="テキスト ボックス 355"/>
        <xdr:cNvSpPr txBox="1"/>
      </xdr:nvSpPr>
      <xdr:spPr>
        <a:xfrm>
          <a:off x="8483111" y="87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164617</xdr:rowOff>
    </xdr:from>
    <xdr:to>
      <xdr:col>41</xdr:col>
      <xdr:colOff>50800</xdr:colOff>
      <xdr:row>59</xdr:row>
      <xdr:rowOff>16965</xdr:rowOff>
    </xdr:to>
    <xdr:cxnSp macro="">
      <xdr:nvCxnSpPr>
        <xdr:cNvPr id="357" name="直線コネクタ 356"/>
        <xdr:cNvCxnSpPr/>
      </xdr:nvCxnSpPr>
      <xdr:spPr>
        <a:xfrm flipV="1">
          <a:off x="6972300" y="10108717"/>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88740</xdr:rowOff>
    </xdr:from>
    <xdr:to>
      <xdr:col>41</xdr:col>
      <xdr:colOff>101600</xdr:colOff>
      <xdr:row>54</xdr:row>
      <xdr:rowOff>18890</xdr:rowOff>
    </xdr:to>
    <xdr:sp macro="" textlink="">
      <xdr:nvSpPr>
        <xdr:cNvPr id="358" name="フローチャート: 判断 357"/>
        <xdr:cNvSpPr/>
      </xdr:nvSpPr>
      <xdr:spPr>
        <a:xfrm>
          <a:off x="7810500" y="91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35417</xdr:rowOff>
    </xdr:from>
    <xdr:ext cx="534377" cy="259045"/>
    <xdr:sp macro="" textlink="">
      <xdr:nvSpPr>
        <xdr:cNvPr id="359" name="テキスト ボックス 358"/>
        <xdr:cNvSpPr txBox="1"/>
      </xdr:nvSpPr>
      <xdr:spPr>
        <a:xfrm>
          <a:off x="7594111" y="89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36368</xdr:rowOff>
    </xdr:from>
    <xdr:to>
      <xdr:col>36</xdr:col>
      <xdr:colOff>165100</xdr:colOff>
      <xdr:row>54</xdr:row>
      <xdr:rowOff>137968</xdr:rowOff>
    </xdr:to>
    <xdr:sp macro="" textlink="">
      <xdr:nvSpPr>
        <xdr:cNvPr id="360" name="フローチャート: 判断 359"/>
        <xdr:cNvSpPr/>
      </xdr:nvSpPr>
      <xdr:spPr>
        <a:xfrm>
          <a:off x="6921500" y="929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154495</xdr:rowOff>
    </xdr:from>
    <xdr:ext cx="534377" cy="259045"/>
    <xdr:sp macro="" textlink="">
      <xdr:nvSpPr>
        <xdr:cNvPr id="361" name="テキスト ボックス 360"/>
        <xdr:cNvSpPr txBox="1"/>
      </xdr:nvSpPr>
      <xdr:spPr>
        <a:xfrm>
          <a:off x="6705111" y="90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39934</xdr:rowOff>
    </xdr:from>
    <xdr:to>
      <xdr:col>55</xdr:col>
      <xdr:colOff>50800</xdr:colOff>
      <xdr:row>58</xdr:row>
      <xdr:rowOff>141534</xdr:rowOff>
    </xdr:to>
    <xdr:sp macro="" textlink="">
      <xdr:nvSpPr>
        <xdr:cNvPr id="367" name="楕円 366"/>
        <xdr:cNvSpPr/>
      </xdr:nvSpPr>
      <xdr:spPr>
        <a:xfrm>
          <a:off x="10426700" y="99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126311</xdr:rowOff>
    </xdr:from>
    <xdr:ext cx="534377" cy="259045"/>
    <xdr:sp macro="" textlink="">
      <xdr:nvSpPr>
        <xdr:cNvPr id="368" name="農林水産業費該当値テキスト"/>
        <xdr:cNvSpPr txBox="1"/>
      </xdr:nvSpPr>
      <xdr:spPr>
        <a:xfrm>
          <a:off x="10528300" y="98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42334</xdr:rowOff>
    </xdr:from>
    <xdr:to>
      <xdr:col>50</xdr:col>
      <xdr:colOff>165100</xdr:colOff>
      <xdr:row>58</xdr:row>
      <xdr:rowOff>143934</xdr:rowOff>
    </xdr:to>
    <xdr:sp macro="" textlink="">
      <xdr:nvSpPr>
        <xdr:cNvPr id="369" name="楕円 368"/>
        <xdr:cNvSpPr/>
      </xdr:nvSpPr>
      <xdr:spPr>
        <a:xfrm>
          <a:off x="9588500" y="99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135061</xdr:rowOff>
    </xdr:from>
    <xdr:ext cx="534377" cy="259045"/>
    <xdr:sp macro="" textlink="">
      <xdr:nvSpPr>
        <xdr:cNvPr id="370" name="テキスト ボックス 369"/>
        <xdr:cNvSpPr txBox="1"/>
      </xdr:nvSpPr>
      <xdr:spPr>
        <a:xfrm>
          <a:off x="9372111" y="100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50701</xdr:rowOff>
    </xdr:from>
    <xdr:to>
      <xdr:col>46</xdr:col>
      <xdr:colOff>38100</xdr:colOff>
      <xdr:row>57</xdr:row>
      <xdr:rowOff>152301</xdr:rowOff>
    </xdr:to>
    <xdr:sp macro="" textlink="">
      <xdr:nvSpPr>
        <xdr:cNvPr id="371" name="楕円 370"/>
        <xdr:cNvSpPr/>
      </xdr:nvSpPr>
      <xdr:spPr>
        <a:xfrm>
          <a:off x="8699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143428</xdr:rowOff>
    </xdr:from>
    <xdr:ext cx="534377" cy="259045"/>
    <xdr:sp macro="" textlink="">
      <xdr:nvSpPr>
        <xdr:cNvPr id="372" name="テキスト ボックス 371"/>
        <xdr:cNvSpPr txBox="1"/>
      </xdr:nvSpPr>
      <xdr:spPr>
        <a:xfrm>
          <a:off x="8483111" y="99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113817</xdr:rowOff>
    </xdr:from>
    <xdr:to>
      <xdr:col>41</xdr:col>
      <xdr:colOff>101600</xdr:colOff>
      <xdr:row>59</xdr:row>
      <xdr:rowOff>43967</xdr:rowOff>
    </xdr:to>
    <xdr:sp macro="" textlink="">
      <xdr:nvSpPr>
        <xdr:cNvPr id="373" name="楕円 372"/>
        <xdr:cNvSpPr/>
      </xdr:nvSpPr>
      <xdr:spPr>
        <a:xfrm>
          <a:off x="7810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35094</xdr:rowOff>
    </xdr:from>
    <xdr:ext cx="534377" cy="259045"/>
    <xdr:sp macro="" textlink="">
      <xdr:nvSpPr>
        <xdr:cNvPr id="374" name="テキスト ボックス 373"/>
        <xdr:cNvSpPr txBox="1"/>
      </xdr:nvSpPr>
      <xdr:spPr>
        <a:xfrm>
          <a:off x="7594111" y="101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137615</xdr:rowOff>
    </xdr:from>
    <xdr:to>
      <xdr:col>36</xdr:col>
      <xdr:colOff>165100</xdr:colOff>
      <xdr:row>59</xdr:row>
      <xdr:rowOff>67765</xdr:rowOff>
    </xdr:to>
    <xdr:sp macro="" textlink="">
      <xdr:nvSpPr>
        <xdr:cNvPr id="375" name="楕円 374"/>
        <xdr:cNvSpPr/>
      </xdr:nvSpPr>
      <xdr:spPr>
        <a:xfrm>
          <a:off x="6921500" y="100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58892</xdr:rowOff>
    </xdr:from>
    <xdr:ext cx="534377" cy="259045"/>
    <xdr:sp macro="" textlink="">
      <xdr:nvSpPr>
        <xdr:cNvPr id="376" name="テキスト ボックス 375"/>
        <xdr:cNvSpPr txBox="1"/>
      </xdr:nvSpPr>
      <xdr:spPr>
        <a:xfrm>
          <a:off x="6705111" y="101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0" name="テキスト ボックス 389"/>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2616</xdr:rowOff>
    </xdr:from>
    <xdr:to>
      <xdr:col>54</xdr:col>
      <xdr:colOff>189865</xdr:colOff>
      <xdr:row>78</xdr:row>
      <xdr:rowOff>18695</xdr:rowOff>
    </xdr:to>
    <xdr:cxnSp macro="">
      <xdr:nvCxnSpPr>
        <xdr:cNvPr id="400" name="直線コネクタ 399"/>
        <xdr:cNvCxnSpPr/>
      </xdr:nvCxnSpPr>
      <xdr:spPr>
        <a:xfrm flipV="1">
          <a:off x="10475595" y="12004116"/>
          <a:ext cx="1270" cy="13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22522</xdr:rowOff>
    </xdr:from>
    <xdr:ext cx="469744" cy="259045"/>
    <xdr:sp macro="" textlink="">
      <xdr:nvSpPr>
        <xdr:cNvPr id="401" name="商工費最小値テキスト"/>
        <xdr:cNvSpPr txBox="1"/>
      </xdr:nvSpPr>
      <xdr:spPr>
        <a:xfrm>
          <a:off x="10528300"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18695</xdr:rowOff>
    </xdr:from>
    <xdr:to>
      <xdr:col>55</xdr:col>
      <xdr:colOff>88900</xdr:colOff>
      <xdr:row>78</xdr:row>
      <xdr:rowOff>18695</xdr:rowOff>
    </xdr:to>
    <xdr:cxnSp macro="">
      <xdr:nvCxnSpPr>
        <xdr:cNvPr id="402" name="直線コネクタ 401"/>
        <xdr:cNvCxnSpPr/>
      </xdr:nvCxnSpPr>
      <xdr:spPr>
        <a:xfrm>
          <a:off x="10388600" y="1339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120743</xdr:rowOff>
    </xdr:from>
    <xdr:ext cx="534377" cy="259045"/>
    <xdr:sp macro="" textlink="">
      <xdr:nvSpPr>
        <xdr:cNvPr id="403" name="商工費最大値テキスト"/>
        <xdr:cNvSpPr txBox="1"/>
      </xdr:nvSpPr>
      <xdr:spPr>
        <a:xfrm>
          <a:off x="10528300" y="117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2616</xdr:rowOff>
    </xdr:from>
    <xdr:to>
      <xdr:col>55</xdr:col>
      <xdr:colOff>88900</xdr:colOff>
      <xdr:row>70</xdr:row>
      <xdr:rowOff>2616</xdr:rowOff>
    </xdr:to>
    <xdr:cxnSp macro="">
      <xdr:nvCxnSpPr>
        <xdr:cNvPr id="404" name="直線コネクタ 403"/>
        <xdr:cNvCxnSpPr/>
      </xdr:nvCxnSpPr>
      <xdr:spPr>
        <a:xfrm>
          <a:off x="10388600" y="1200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18695</xdr:rowOff>
    </xdr:from>
    <xdr:to>
      <xdr:col>55</xdr:col>
      <xdr:colOff>0</xdr:colOff>
      <xdr:row>78</xdr:row>
      <xdr:rowOff>33249</xdr:rowOff>
    </xdr:to>
    <xdr:cxnSp macro="">
      <xdr:nvCxnSpPr>
        <xdr:cNvPr id="405" name="直線コネクタ 404"/>
        <xdr:cNvCxnSpPr/>
      </xdr:nvCxnSpPr>
      <xdr:spPr>
        <a:xfrm flipV="1">
          <a:off x="9639300" y="13391795"/>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37406</xdr:rowOff>
    </xdr:from>
    <xdr:ext cx="534377" cy="259045"/>
    <xdr:sp macro="" textlink="">
      <xdr:nvSpPr>
        <xdr:cNvPr id="406" name="商工費平均値テキスト"/>
        <xdr:cNvSpPr txBox="1"/>
      </xdr:nvSpPr>
      <xdr:spPr>
        <a:xfrm>
          <a:off x="10528300" y="12381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14529</xdr:rowOff>
    </xdr:from>
    <xdr:to>
      <xdr:col>55</xdr:col>
      <xdr:colOff>50800</xdr:colOff>
      <xdr:row>73</xdr:row>
      <xdr:rowOff>116129</xdr:rowOff>
    </xdr:to>
    <xdr:sp macro="" textlink="">
      <xdr:nvSpPr>
        <xdr:cNvPr id="407" name="フローチャート: 判断 406"/>
        <xdr:cNvSpPr/>
      </xdr:nvSpPr>
      <xdr:spPr>
        <a:xfrm>
          <a:off x="10426700" y="1253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33249</xdr:rowOff>
    </xdr:from>
    <xdr:to>
      <xdr:col>50</xdr:col>
      <xdr:colOff>114300</xdr:colOff>
      <xdr:row>78</xdr:row>
      <xdr:rowOff>69062</xdr:rowOff>
    </xdr:to>
    <xdr:cxnSp macro="">
      <xdr:nvCxnSpPr>
        <xdr:cNvPr id="408" name="直線コネクタ 407"/>
        <xdr:cNvCxnSpPr/>
      </xdr:nvCxnSpPr>
      <xdr:spPr>
        <a:xfrm flipV="1">
          <a:off x="8750300" y="13406349"/>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71</xdr:row>
      <xdr:rowOff>151765</xdr:rowOff>
    </xdr:from>
    <xdr:to>
      <xdr:col>50</xdr:col>
      <xdr:colOff>165100</xdr:colOff>
      <xdr:row>72</xdr:row>
      <xdr:rowOff>81915</xdr:rowOff>
    </xdr:to>
    <xdr:sp macro="" textlink="">
      <xdr:nvSpPr>
        <xdr:cNvPr id="409" name="フローチャート: 判断 408"/>
        <xdr:cNvSpPr/>
      </xdr:nvSpPr>
      <xdr:spPr>
        <a:xfrm>
          <a:off x="9588500" y="123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98442</xdr:rowOff>
    </xdr:from>
    <xdr:ext cx="534377" cy="259045"/>
    <xdr:sp macro="" textlink="">
      <xdr:nvSpPr>
        <xdr:cNvPr id="410" name="テキスト ボックス 409"/>
        <xdr:cNvSpPr txBox="1"/>
      </xdr:nvSpPr>
      <xdr:spPr>
        <a:xfrm>
          <a:off x="9372111" y="120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35916</xdr:rowOff>
    </xdr:from>
    <xdr:to>
      <xdr:col>45</xdr:col>
      <xdr:colOff>177800</xdr:colOff>
      <xdr:row>78</xdr:row>
      <xdr:rowOff>69062</xdr:rowOff>
    </xdr:to>
    <xdr:cxnSp macro="">
      <xdr:nvCxnSpPr>
        <xdr:cNvPr id="411" name="直線コネクタ 410"/>
        <xdr:cNvCxnSpPr/>
      </xdr:nvCxnSpPr>
      <xdr:spPr>
        <a:xfrm>
          <a:off x="7861300" y="13409016"/>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18567</xdr:rowOff>
    </xdr:from>
    <xdr:to>
      <xdr:col>46</xdr:col>
      <xdr:colOff>38100</xdr:colOff>
      <xdr:row>75</xdr:row>
      <xdr:rowOff>120167</xdr:rowOff>
    </xdr:to>
    <xdr:sp macro="" textlink="">
      <xdr:nvSpPr>
        <xdr:cNvPr id="412" name="フローチャート: 判断 411"/>
        <xdr:cNvSpPr/>
      </xdr:nvSpPr>
      <xdr:spPr>
        <a:xfrm>
          <a:off x="8699500" y="1287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136694</xdr:rowOff>
    </xdr:from>
    <xdr:ext cx="469744" cy="259045"/>
    <xdr:sp macro="" textlink="">
      <xdr:nvSpPr>
        <xdr:cNvPr id="413" name="テキスト ボックス 412"/>
        <xdr:cNvSpPr txBox="1"/>
      </xdr:nvSpPr>
      <xdr:spPr>
        <a:xfrm>
          <a:off x="8515428" y="126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35916</xdr:rowOff>
    </xdr:from>
    <xdr:to>
      <xdr:col>41</xdr:col>
      <xdr:colOff>50800</xdr:colOff>
      <xdr:row>78</xdr:row>
      <xdr:rowOff>47422</xdr:rowOff>
    </xdr:to>
    <xdr:cxnSp macro="">
      <xdr:nvCxnSpPr>
        <xdr:cNvPr id="414" name="直線コネクタ 413"/>
        <xdr:cNvCxnSpPr/>
      </xdr:nvCxnSpPr>
      <xdr:spPr>
        <a:xfrm flipV="1">
          <a:off x="6972300" y="13409016"/>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65430</xdr:rowOff>
    </xdr:from>
    <xdr:to>
      <xdr:col>41</xdr:col>
      <xdr:colOff>101600</xdr:colOff>
      <xdr:row>74</xdr:row>
      <xdr:rowOff>167030</xdr:rowOff>
    </xdr:to>
    <xdr:sp macro="" textlink="">
      <xdr:nvSpPr>
        <xdr:cNvPr id="415" name="フローチャート: 判断 414"/>
        <xdr:cNvSpPr/>
      </xdr:nvSpPr>
      <xdr:spPr>
        <a:xfrm>
          <a:off x="7810500" y="127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12107</xdr:rowOff>
    </xdr:from>
    <xdr:ext cx="534377" cy="259045"/>
    <xdr:sp macro="" textlink="">
      <xdr:nvSpPr>
        <xdr:cNvPr id="416" name="テキスト ボックス 415"/>
        <xdr:cNvSpPr txBox="1"/>
      </xdr:nvSpPr>
      <xdr:spPr>
        <a:xfrm>
          <a:off x="7594111" y="125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43256</xdr:rowOff>
    </xdr:from>
    <xdr:to>
      <xdr:col>36</xdr:col>
      <xdr:colOff>165100</xdr:colOff>
      <xdr:row>75</xdr:row>
      <xdr:rowOff>144856</xdr:rowOff>
    </xdr:to>
    <xdr:sp macro="" textlink="">
      <xdr:nvSpPr>
        <xdr:cNvPr id="417" name="フローチャート: 判断 416"/>
        <xdr:cNvSpPr/>
      </xdr:nvSpPr>
      <xdr:spPr>
        <a:xfrm>
          <a:off x="6921500" y="1290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161383</xdr:rowOff>
    </xdr:from>
    <xdr:ext cx="469744" cy="259045"/>
    <xdr:sp macro="" textlink="">
      <xdr:nvSpPr>
        <xdr:cNvPr id="418" name="テキスト ボックス 417"/>
        <xdr:cNvSpPr txBox="1"/>
      </xdr:nvSpPr>
      <xdr:spPr>
        <a:xfrm>
          <a:off x="6737428" y="1267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139345</xdr:rowOff>
    </xdr:from>
    <xdr:to>
      <xdr:col>55</xdr:col>
      <xdr:colOff>50800</xdr:colOff>
      <xdr:row>78</xdr:row>
      <xdr:rowOff>69495</xdr:rowOff>
    </xdr:to>
    <xdr:sp macro="" textlink="">
      <xdr:nvSpPr>
        <xdr:cNvPr id="424" name="楕円 423"/>
        <xdr:cNvSpPr/>
      </xdr:nvSpPr>
      <xdr:spPr>
        <a:xfrm>
          <a:off x="104267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54272</xdr:rowOff>
    </xdr:from>
    <xdr:ext cx="469744" cy="259045"/>
    <xdr:sp macro="" textlink="">
      <xdr:nvSpPr>
        <xdr:cNvPr id="425" name="商工費該当値テキスト"/>
        <xdr:cNvSpPr txBox="1"/>
      </xdr:nvSpPr>
      <xdr:spPr>
        <a:xfrm>
          <a:off x="10528300" y="132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153899</xdr:rowOff>
    </xdr:from>
    <xdr:to>
      <xdr:col>50</xdr:col>
      <xdr:colOff>165100</xdr:colOff>
      <xdr:row>78</xdr:row>
      <xdr:rowOff>84049</xdr:rowOff>
    </xdr:to>
    <xdr:sp macro="" textlink="">
      <xdr:nvSpPr>
        <xdr:cNvPr id="426" name="楕円 425"/>
        <xdr:cNvSpPr/>
      </xdr:nvSpPr>
      <xdr:spPr>
        <a:xfrm>
          <a:off x="9588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75176</xdr:rowOff>
    </xdr:from>
    <xdr:ext cx="469744" cy="259045"/>
    <xdr:sp macro="" textlink="">
      <xdr:nvSpPr>
        <xdr:cNvPr id="427" name="テキスト ボックス 426"/>
        <xdr:cNvSpPr txBox="1"/>
      </xdr:nvSpPr>
      <xdr:spPr>
        <a:xfrm>
          <a:off x="9404428" y="134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18262</xdr:rowOff>
    </xdr:from>
    <xdr:to>
      <xdr:col>46</xdr:col>
      <xdr:colOff>38100</xdr:colOff>
      <xdr:row>78</xdr:row>
      <xdr:rowOff>119862</xdr:rowOff>
    </xdr:to>
    <xdr:sp macro="" textlink="">
      <xdr:nvSpPr>
        <xdr:cNvPr id="428" name="楕円 427"/>
        <xdr:cNvSpPr/>
      </xdr:nvSpPr>
      <xdr:spPr>
        <a:xfrm>
          <a:off x="8699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110989</xdr:rowOff>
    </xdr:from>
    <xdr:ext cx="469744" cy="259045"/>
    <xdr:sp macro="" textlink="">
      <xdr:nvSpPr>
        <xdr:cNvPr id="429" name="テキスト ボックス 428"/>
        <xdr:cNvSpPr txBox="1"/>
      </xdr:nvSpPr>
      <xdr:spPr>
        <a:xfrm>
          <a:off x="8515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156566</xdr:rowOff>
    </xdr:from>
    <xdr:to>
      <xdr:col>41</xdr:col>
      <xdr:colOff>101600</xdr:colOff>
      <xdr:row>78</xdr:row>
      <xdr:rowOff>86716</xdr:rowOff>
    </xdr:to>
    <xdr:sp macro="" textlink="">
      <xdr:nvSpPr>
        <xdr:cNvPr id="430" name="楕円 429"/>
        <xdr:cNvSpPr/>
      </xdr:nvSpPr>
      <xdr:spPr>
        <a:xfrm>
          <a:off x="7810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77843</xdr:rowOff>
    </xdr:from>
    <xdr:ext cx="469744" cy="259045"/>
    <xdr:sp macro="" textlink="">
      <xdr:nvSpPr>
        <xdr:cNvPr id="431" name="テキスト ボックス 430"/>
        <xdr:cNvSpPr txBox="1"/>
      </xdr:nvSpPr>
      <xdr:spPr>
        <a:xfrm>
          <a:off x="7626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168072</xdr:rowOff>
    </xdr:from>
    <xdr:to>
      <xdr:col>36</xdr:col>
      <xdr:colOff>165100</xdr:colOff>
      <xdr:row>78</xdr:row>
      <xdr:rowOff>98222</xdr:rowOff>
    </xdr:to>
    <xdr:sp macro="" textlink="">
      <xdr:nvSpPr>
        <xdr:cNvPr id="432" name="楕円 431"/>
        <xdr:cNvSpPr/>
      </xdr:nvSpPr>
      <xdr:spPr>
        <a:xfrm>
          <a:off x="6921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89349</xdr:rowOff>
    </xdr:from>
    <xdr:ext cx="469744" cy="259045"/>
    <xdr:sp macro="" textlink="">
      <xdr:nvSpPr>
        <xdr:cNvPr id="433" name="テキスト ボックス 432"/>
        <xdr:cNvSpPr txBox="1"/>
      </xdr:nvSpPr>
      <xdr:spPr>
        <a:xfrm>
          <a:off x="6737428"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106877</xdr:rowOff>
    </xdr:from>
    <xdr:to>
      <xdr:col>54</xdr:col>
      <xdr:colOff>189865</xdr:colOff>
      <xdr:row>97</xdr:row>
      <xdr:rowOff>112534</xdr:rowOff>
    </xdr:to>
    <xdr:cxnSp macro="">
      <xdr:nvCxnSpPr>
        <xdr:cNvPr id="458" name="直線コネクタ 457"/>
        <xdr:cNvCxnSpPr/>
      </xdr:nvCxnSpPr>
      <xdr:spPr>
        <a:xfrm flipV="1">
          <a:off x="10475595" y="15708827"/>
          <a:ext cx="1270" cy="103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116361</xdr:rowOff>
    </xdr:from>
    <xdr:ext cx="534377" cy="259045"/>
    <xdr:sp macro="" textlink="">
      <xdr:nvSpPr>
        <xdr:cNvPr id="459" name="土木費最小値テキスト"/>
        <xdr:cNvSpPr txBox="1"/>
      </xdr:nvSpPr>
      <xdr:spPr>
        <a:xfrm>
          <a:off x="10528300"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112534</xdr:rowOff>
    </xdr:from>
    <xdr:to>
      <xdr:col>55</xdr:col>
      <xdr:colOff>88900</xdr:colOff>
      <xdr:row>97</xdr:row>
      <xdr:rowOff>112534</xdr:rowOff>
    </xdr:to>
    <xdr:cxnSp macro="">
      <xdr:nvCxnSpPr>
        <xdr:cNvPr id="460" name="直線コネクタ 459"/>
        <xdr:cNvCxnSpPr/>
      </xdr:nvCxnSpPr>
      <xdr:spPr>
        <a:xfrm>
          <a:off x="10388600" y="1674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53554</xdr:rowOff>
    </xdr:from>
    <xdr:ext cx="534377" cy="259045"/>
    <xdr:sp macro="" textlink="">
      <xdr:nvSpPr>
        <xdr:cNvPr id="461" name="土木費最大値テキスト"/>
        <xdr:cNvSpPr txBox="1"/>
      </xdr:nvSpPr>
      <xdr:spPr>
        <a:xfrm>
          <a:off x="10528300" y="154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106877</xdr:rowOff>
    </xdr:from>
    <xdr:to>
      <xdr:col>55</xdr:col>
      <xdr:colOff>88900</xdr:colOff>
      <xdr:row>91</xdr:row>
      <xdr:rowOff>106877</xdr:rowOff>
    </xdr:to>
    <xdr:cxnSp macro="">
      <xdr:nvCxnSpPr>
        <xdr:cNvPr id="462" name="直線コネクタ 461"/>
        <xdr:cNvCxnSpPr/>
      </xdr:nvCxnSpPr>
      <xdr:spPr>
        <a:xfrm>
          <a:off x="10388600" y="1570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112534</xdr:rowOff>
    </xdr:from>
    <xdr:to>
      <xdr:col>55</xdr:col>
      <xdr:colOff>0</xdr:colOff>
      <xdr:row>98</xdr:row>
      <xdr:rowOff>83389</xdr:rowOff>
    </xdr:to>
    <xdr:cxnSp macro="">
      <xdr:nvCxnSpPr>
        <xdr:cNvPr id="463" name="直線コネクタ 462"/>
        <xdr:cNvCxnSpPr/>
      </xdr:nvCxnSpPr>
      <xdr:spPr>
        <a:xfrm flipV="1">
          <a:off x="9639300" y="16743184"/>
          <a:ext cx="838200" cy="14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125092</xdr:rowOff>
    </xdr:from>
    <xdr:ext cx="534377" cy="259045"/>
    <xdr:sp macro="" textlink="">
      <xdr:nvSpPr>
        <xdr:cNvPr id="464" name="土木費平均値テキスト"/>
        <xdr:cNvSpPr txBox="1"/>
      </xdr:nvSpPr>
      <xdr:spPr>
        <a:xfrm>
          <a:off x="10528300" y="16069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102215</xdr:rowOff>
    </xdr:from>
    <xdr:to>
      <xdr:col>55</xdr:col>
      <xdr:colOff>50800</xdr:colOff>
      <xdr:row>95</xdr:row>
      <xdr:rowOff>32365</xdr:rowOff>
    </xdr:to>
    <xdr:sp macro="" textlink="">
      <xdr:nvSpPr>
        <xdr:cNvPr id="465" name="フローチャート: 判断 464"/>
        <xdr:cNvSpPr/>
      </xdr:nvSpPr>
      <xdr:spPr>
        <a:xfrm>
          <a:off x="10426700" y="162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17951</xdr:rowOff>
    </xdr:from>
    <xdr:to>
      <xdr:col>50</xdr:col>
      <xdr:colOff>114300</xdr:colOff>
      <xdr:row>98</xdr:row>
      <xdr:rowOff>83389</xdr:rowOff>
    </xdr:to>
    <xdr:cxnSp macro="">
      <xdr:nvCxnSpPr>
        <xdr:cNvPr id="466" name="直線コネクタ 465"/>
        <xdr:cNvCxnSpPr/>
      </xdr:nvCxnSpPr>
      <xdr:spPr>
        <a:xfrm>
          <a:off x="8750300" y="16820051"/>
          <a:ext cx="889000" cy="6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90139</xdr:rowOff>
    </xdr:from>
    <xdr:to>
      <xdr:col>50</xdr:col>
      <xdr:colOff>165100</xdr:colOff>
      <xdr:row>96</xdr:row>
      <xdr:rowOff>20289</xdr:rowOff>
    </xdr:to>
    <xdr:sp macro="" textlink="">
      <xdr:nvSpPr>
        <xdr:cNvPr id="467" name="フローチャート: 判断 466"/>
        <xdr:cNvSpPr/>
      </xdr:nvSpPr>
      <xdr:spPr>
        <a:xfrm>
          <a:off x="9588500" y="163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36816</xdr:rowOff>
    </xdr:from>
    <xdr:ext cx="534377" cy="259045"/>
    <xdr:sp macro="" textlink="">
      <xdr:nvSpPr>
        <xdr:cNvPr id="468" name="テキスト ボックス 467"/>
        <xdr:cNvSpPr txBox="1"/>
      </xdr:nvSpPr>
      <xdr:spPr>
        <a:xfrm>
          <a:off x="9372111" y="161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4217</xdr:rowOff>
    </xdr:from>
    <xdr:to>
      <xdr:col>45</xdr:col>
      <xdr:colOff>177800</xdr:colOff>
      <xdr:row>98</xdr:row>
      <xdr:rowOff>17951</xdr:rowOff>
    </xdr:to>
    <xdr:cxnSp macro="">
      <xdr:nvCxnSpPr>
        <xdr:cNvPr id="469" name="直線コネクタ 468"/>
        <xdr:cNvCxnSpPr/>
      </xdr:nvCxnSpPr>
      <xdr:spPr>
        <a:xfrm>
          <a:off x="7861300" y="16806317"/>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116008</xdr:rowOff>
    </xdr:from>
    <xdr:to>
      <xdr:col>46</xdr:col>
      <xdr:colOff>38100</xdr:colOff>
      <xdr:row>96</xdr:row>
      <xdr:rowOff>46158</xdr:rowOff>
    </xdr:to>
    <xdr:sp macro="" textlink="">
      <xdr:nvSpPr>
        <xdr:cNvPr id="470" name="フローチャート: 判断 469"/>
        <xdr:cNvSpPr/>
      </xdr:nvSpPr>
      <xdr:spPr>
        <a:xfrm>
          <a:off x="8699500" y="164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62685</xdr:rowOff>
    </xdr:from>
    <xdr:ext cx="534377" cy="259045"/>
    <xdr:sp macro="" textlink="">
      <xdr:nvSpPr>
        <xdr:cNvPr id="471" name="テキスト ボックス 470"/>
        <xdr:cNvSpPr txBox="1"/>
      </xdr:nvSpPr>
      <xdr:spPr>
        <a:xfrm>
          <a:off x="8483111" y="161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4217</xdr:rowOff>
    </xdr:from>
    <xdr:to>
      <xdr:col>41</xdr:col>
      <xdr:colOff>50800</xdr:colOff>
      <xdr:row>98</xdr:row>
      <xdr:rowOff>46717</xdr:rowOff>
    </xdr:to>
    <xdr:cxnSp macro="">
      <xdr:nvCxnSpPr>
        <xdr:cNvPr id="472" name="直線コネクタ 471"/>
        <xdr:cNvCxnSpPr/>
      </xdr:nvCxnSpPr>
      <xdr:spPr>
        <a:xfrm flipV="1">
          <a:off x="6972300" y="16806317"/>
          <a:ext cx="889000" cy="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155918</xdr:rowOff>
    </xdr:from>
    <xdr:to>
      <xdr:col>41</xdr:col>
      <xdr:colOff>101600</xdr:colOff>
      <xdr:row>96</xdr:row>
      <xdr:rowOff>86068</xdr:rowOff>
    </xdr:to>
    <xdr:sp macro="" textlink="">
      <xdr:nvSpPr>
        <xdr:cNvPr id="473" name="フローチャート: 判断 472"/>
        <xdr:cNvSpPr/>
      </xdr:nvSpPr>
      <xdr:spPr>
        <a:xfrm>
          <a:off x="7810500" y="1644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102595</xdr:rowOff>
    </xdr:from>
    <xdr:ext cx="534377" cy="259045"/>
    <xdr:sp macro="" textlink="">
      <xdr:nvSpPr>
        <xdr:cNvPr id="474" name="テキスト ボックス 473"/>
        <xdr:cNvSpPr txBox="1"/>
      </xdr:nvSpPr>
      <xdr:spPr>
        <a:xfrm>
          <a:off x="7594111" y="16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47543</xdr:rowOff>
    </xdr:from>
    <xdr:to>
      <xdr:col>36</xdr:col>
      <xdr:colOff>165100</xdr:colOff>
      <xdr:row>96</xdr:row>
      <xdr:rowOff>149143</xdr:rowOff>
    </xdr:to>
    <xdr:sp macro="" textlink="">
      <xdr:nvSpPr>
        <xdr:cNvPr id="475" name="フローチャート: 判断 474"/>
        <xdr:cNvSpPr/>
      </xdr:nvSpPr>
      <xdr:spPr>
        <a:xfrm>
          <a:off x="6921500" y="165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165670</xdr:rowOff>
    </xdr:from>
    <xdr:ext cx="534377" cy="259045"/>
    <xdr:sp macro="" textlink="">
      <xdr:nvSpPr>
        <xdr:cNvPr id="476" name="テキスト ボックス 475"/>
        <xdr:cNvSpPr txBox="1"/>
      </xdr:nvSpPr>
      <xdr:spPr>
        <a:xfrm>
          <a:off x="6705111" y="162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61734</xdr:rowOff>
    </xdr:from>
    <xdr:to>
      <xdr:col>55</xdr:col>
      <xdr:colOff>50800</xdr:colOff>
      <xdr:row>97</xdr:row>
      <xdr:rowOff>163334</xdr:rowOff>
    </xdr:to>
    <xdr:sp macro="" textlink="">
      <xdr:nvSpPr>
        <xdr:cNvPr id="482" name="楕円 481"/>
        <xdr:cNvSpPr/>
      </xdr:nvSpPr>
      <xdr:spPr>
        <a:xfrm>
          <a:off x="10426700" y="166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148111</xdr:rowOff>
    </xdr:from>
    <xdr:ext cx="534377" cy="259045"/>
    <xdr:sp macro="" textlink="">
      <xdr:nvSpPr>
        <xdr:cNvPr id="483" name="土木費該当値テキスト"/>
        <xdr:cNvSpPr txBox="1"/>
      </xdr:nvSpPr>
      <xdr:spPr>
        <a:xfrm>
          <a:off x="10528300" y="166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32589</xdr:rowOff>
    </xdr:from>
    <xdr:to>
      <xdr:col>50</xdr:col>
      <xdr:colOff>165100</xdr:colOff>
      <xdr:row>98</xdr:row>
      <xdr:rowOff>134189</xdr:rowOff>
    </xdr:to>
    <xdr:sp macro="" textlink="">
      <xdr:nvSpPr>
        <xdr:cNvPr id="484" name="楕円 483"/>
        <xdr:cNvSpPr/>
      </xdr:nvSpPr>
      <xdr:spPr>
        <a:xfrm>
          <a:off x="9588500" y="168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125316</xdr:rowOff>
    </xdr:from>
    <xdr:ext cx="534377" cy="259045"/>
    <xdr:sp macro="" textlink="">
      <xdr:nvSpPr>
        <xdr:cNvPr id="485" name="テキスト ボックス 484"/>
        <xdr:cNvSpPr txBox="1"/>
      </xdr:nvSpPr>
      <xdr:spPr>
        <a:xfrm>
          <a:off x="9372111" y="169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138601</xdr:rowOff>
    </xdr:from>
    <xdr:to>
      <xdr:col>46</xdr:col>
      <xdr:colOff>38100</xdr:colOff>
      <xdr:row>98</xdr:row>
      <xdr:rowOff>68751</xdr:rowOff>
    </xdr:to>
    <xdr:sp macro="" textlink="">
      <xdr:nvSpPr>
        <xdr:cNvPr id="486" name="楕円 485"/>
        <xdr:cNvSpPr/>
      </xdr:nvSpPr>
      <xdr:spPr>
        <a:xfrm>
          <a:off x="8699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59878</xdr:rowOff>
    </xdr:from>
    <xdr:ext cx="534377" cy="259045"/>
    <xdr:sp macro="" textlink="">
      <xdr:nvSpPr>
        <xdr:cNvPr id="487" name="テキスト ボックス 486"/>
        <xdr:cNvSpPr txBox="1"/>
      </xdr:nvSpPr>
      <xdr:spPr>
        <a:xfrm>
          <a:off x="8483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124867</xdr:rowOff>
    </xdr:from>
    <xdr:to>
      <xdr:col>41</xdr:col>
      <xdr:colOff>101600</xdr:colOff>
      <xdr:row>98</xdr:row>
      <xdr:rowOff>55017</xdr:rowOff>
    </xdr:to>
    <xdr:sp macro="" textlink="">
      <xdr:nvSpPr>
        <xdr:cNvPr id="488" name="楕円 487"/>
        <xdr:cNvSpPr/>
      </xdr:nvSpPr>
      <xdr:spPr>
        <a:xfrm>
          <a:off x="7810500" y="167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46144</xdr:rowOff>
    </xdr:from>
    <xdr:ext cx="534377" cy="259045"/>
    <xdr:sp macro="" textlink="">
      <xdr:nvSpPr>
        <xdr:cNvPr id="489" name="テキスト ボックス 488"/>
        <xdr:cNvSpPr txBox="1"/>
      </xdr:nvSpPr>
      <xdr:spPr>
        <a:xfrm>
          <a:off x="7594111" y="168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167367</xdr:rowOff>
    </xdr:from>
    <xdr:to>
      <xdr:col>36</xdr:col>
      <xdr:colOff>165100</xdr:colOff>
      <xdr:row>98</xdr:row>
      <xdr:rowOff>97517</xdr:rowOff>
    </xdr:to>
    <xdr:sp macro="" textlink="">
      <xdr:nvSpPr>
        <xdr:cNvPr id="490" name="楕円 489"/>
        <xdr:cNvSpPr/>
      </xdr:nvSpPr>
      <xdr:spPr>
        <a:xfrm>
          <a:off x="6921500" y="167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88644</xdr:rowOff>
    </xdr:from>
    <xdr:ext cx="534377" cy="259045"/>
    <xdr:sp macro="" textlink="">
      <xdr:nvSpPr>
        <xdr:cNvPr id="491" name="テキスト ボックス 490"/>
        <xdr:cNvSpPr txBox="1"/>
      </xdr:nvSpPr>
      <xdr:spPr>
        <a:xfrm>
          <a:off x="6705111" y="168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133299</xdr:rowOff>
    </xdr:from>
    <xdr:to>
      <xdr:col>85</xdr:col>
      <xdr:colOff>126364</xdr:colOff>
      <xdr:row>37</xdr:row>
      <xdr:rowOff>125375</xdr:rowOff>
    </xdr:to>
    <xdr:cxnSp macro="">
      <xdr:nvCxnSpPr>
        <xdr:cNvPr id="516" name="直線コネクタ 515"/>
        <xdr:cNvCxnSpPr/>
      </xdr:nvCxnSpPr>
      <xdr:spPr>
        <a:xfrm flipV="1">
          <a:off x="16317595" y="5105349"/>
          <a:ext cx="1269" cy="13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129202</xdr:rowOff>
    </xdr:from>
    <xdr:ext cx="534377" cy="259045"/>
    <xdr:sp macro="" textlink="">
      <xdr:nvSpPr>
        <xdr:cNvPr id="517" name="消防費最小値テキスト"/>
        <xdr:cNvSpPr txBox="1"/>
      </xdr:nvSpPr>
      <xdr:spPr>
        <a:xfrm>
          <a:off x="16370300" y="647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125375</xdr:rowOff>
    </xdr:from>
    <xdr:to>
      <xdr:col>86</xdr:col>
      <xdr:colOff>25400</xdr:colOff>
      <xdr:row>37</xdr:row>
      <xdr:rowOff>125375</xdr:rowOff>
    </xdr:to>
    <xdr:cxnSp macro="">
      <xdr:nvCxnSpPr>
        <xdr:cNvPr id="518" name="直線コネクタ 517"/>
        <xdr:cNvCxnSpPr/>
      </xdr:nvCxnSpPr>
      <xdr:spPr>
        <a:xfrm>
          <a:off x="16230600" y="646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79976</xdr:rowOff>
    </xdr:from>
    <xdr:ext cx="534377" cy="259045"/>
    <xdr:sp macro="" textlink="">
      <xdr:nvSpPr>
        <xdr:cNvPr id="519" name="消防費最大値テキスト"/>
        <xdr:cNvSpPr txBox="1"/>
      </xdr:nvSpPr>
      <xdr:spPr>
        <a:xfrm>
          <a:off x="16370300" y="488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52,668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133299</xdr:rowOff>
    </xdr:from>
    <xdr:to>
      <xdr:col>86</xdr:col>
      <xdr:colOff>25400</xdr:colOff>
      <xdr:row>29</xdr:row>
      <xdr:rowOff>133299</xdr:rowOff>
    </xdr:to>
    <xdr:cxnSp macro="">
      <xdr:nvCxnSpPr>
        <xdr:cNvPr id="520" name="直線コネクタ 519"/>
        <xdr:cNvCxnSpPr/>
      </xdr:nvCxnSpPr>
      <xdr:spPr>
        <a:xfrm>
          <a:off x="16230600" y="510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103924</xdr:rowOff>
    </xdr:from>
    <xdr:to>
      <xdr:col>85</xdr:col>
      <xdr:colOff>127000</xdr:colOff>
      <xdr:row>37</xdr:row>
      <xdr:rowOff>125375</xdr:rowOff>
    </xdr:to>
    <xdr:cxnSp macro="">
      <xdr:nvCxnSpPr>
        <xdr:cNvPr id="521" name="直線コネクタ 520"/>
        <xdr:cNvCxnSpPr/>
      </xdr:nvCxnSpPr>
      <xdr:spPr>
        <a:xfrm>
          <a:off x="15481300" y="6447574"/>
          <a:ext cx="8382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144048</xdr:rowOff>
    </xdr:from>
    <xdr:ext cx="534377" cy="259045"/>
    <xdr:sp macro="" textlink="">
      <xdr:nvSpPr>
        <xdr:cNvPr id="522" name="消防費平均値テキスト"/>
        <xdr:cNvSpPr txBox="1"/>
      </xdr:nvSpPr>
      <xdr:spPr>
        <a:xfrm>
          <a:off x="16370300" y="58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121171</xdr:rowOff>
    </xdr:from>
    <xdr:to>
      <xdr:col>85</xdr:col>
      <xdr:colOff>177800</xdr:colOff>
      <xdr:row>35</xdr:row>
      <xdr:rowOff>51321</xdr:rowOff>
    </xdr:to>
    <xdr:sp macro="" textlink="">
      <xdr:nvSpPr>
        <xdr:cNvPr id="523" name="フローチャート: 判断 522"/>
        <xdr:cNvSpPr/>
      </xdr:nvSpPr>
      <xdr:spPr>
        <a:xfrm>
          <a:off x="16268700" y="595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103924</xdr:rowOff>
    </xdr:from>
    <xdr:to>
      <xdr:col>81</xdr:col>
      <xdr:colOff>50800</xdr:colOff>
      <xdr:row>37</xdr:row>
      <xdr:rowOff>128460</xdr:rowOff>
    </xdr:to>
    <xdr:cxnSp macro="">
      <xdr:nvCxnSpPr>
        <xdr:cNvPr id="524" name="直線コネクタ 523"/>
        <xdr:cNvCxnSpPr/>
      </xdr:nvCxnSpPr>
      <xdr:spPr>
        <a:xfrm flipV="1">
          <a:off x="14592300" y="6447574"/>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121628</xdr:rowOff>
    </xdr:from>
    <xdr:to>
      <xdr:col>81</xdr:col>
      <xdr:colOff>101600</xdr:colOff>
      <xdr:row>34</xdr:row>
      <xdr:rowOff>51778</xdr:rowOff>
    </xdr:to>
    <xdr:sp macro="" textlink="">
      <xdr:nvSpPr>
        <xdr:cNvPr id="525" name="フローチャート: 判断 524"/>
        <xdr:cNvSpPr/>
      </xdr:nvSpPr>
      <xdr:spPr>
        <a:xfrm>
          <a:off x="15430500" y="577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68305</xdr:rowOff>
    </xdr:from>
    <xdr:ext cx="534377" cy="259045"/>
    <xdr:sp macro="" textlink="">
      <xdr:nvSpPr>
        <xdr:cNvPr id="526" name="テキスト ボックス 525"/>
        <xdr:cNvSpPr txBox="1"/>
      </xdr:nvSpPr>
      <xdr:spPr>
        <a:xfrm>
          <a:off x="15214111" y="55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128460</xdr:rowOff>
    </xdr:from>
    <xdr:to>
      <xdr:col>76</xdr:col>
      <xdr:colOff>114300</xdr:colOff>
      <xdr:row>37</xdr:row>
      <xdr:rowOff>167894</xdr:rowOff>
    </xdr:to>
    <xdr:cxnSp macro="">
      <xdr:nvCxnSpPr>
        <xdr:cNvPr id="527" name="直線コネクタ 526"/>
        <xdr:cNvCxnSpPr/>
      </xdr:nvCxnSpPr>
      <xdr:spPr>
        <a:xfrm flipV="1">
          <a:off x="13703300" y="6472110"/>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82461</xdr:rowOff>
    </xdr:from>
    <xdr:to>
      <xdr:col>76</xdr:col>
      <xdr:colOff>165100</xdr:colOff>
      <xdr:row>36</xdr:row>
      <xdr:rowOff>12611</xdr:rowOff>
    </xdr:to>
    <xdr:sp macro="" textlink="">
      <xdr:nvSpPr>
        <xdr:cNvPr id="528" name="フローチャート: 判断 527"/>
        <xdr:cNvSpPr/>
      </xdr:nvSpPr>
      <xdr:spPr>
        <a:xfrm>
          <a:off x="14541500" y="608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29138</xdr:rowOff>
    </xdr:from>
    <xdr:ext cx="534377" cy="259045"/>
    <xdr:sp macro="" textlink="">
      <xdr:nvSpPr>
        <xdr:cNvPr id="529" name="テキスト ボックス 528"/>
        <xdr:cNvSpPr txBox="1"/>
      </xdr:nvSpPr>
      <xdr:spPr>
        <a:xfrm>
          <a:off x="14325111" y="58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167894</xdr:rowOff>
    </xdr:from>
    <xdr:to>
      <xdr:col>71</xdr:col>
      <xdr:colOff>177800</xdr:colOff>
      <xdr:row>38</xdr:row>
      <xdr:rowOff>254</xdr:rowOff>
    </xdr:to>
    <xdr:cxnSp macro="">
      <xdr:nvCxnSpPr>
        <xdr:cNvPr id="530" name="直線コネクタ 529"/>
        <xdr:cNvCxnSpPr/>
      </xdr:nvCxnSpPr>
      <xdr:spPr>
        <a:xfrm flipV="1">
          <a:off x="12814300" y="65115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137744</xdr:rowOff>
    </xdr:from>
    <xdr:to>
      <xdr:col>72</xdr:col>
      <xdr:colOff>38100</xdr:colOff>
      <xdr:row>36</xdr:row>
      <xdr:rowOff>67894</xdr:rowOff>
    </xdr:to>
    <xdr:sp macro="" textlink="">
      <xdr:nvSpPr>
        <xdr:cNvPr id="531" name="フローチャート: 判断 530"/>
        <xdr:cNvSpPr/>
      </xdr:nvSpPr>
      <xdr:spPr>
        <a:xfrm>
          <a:off x="13652500" y="61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84421</xdr:rowOff>
    </xdr:from>
    <xdr:ext cx="534377" cy="259045"/>
    <xdr:sp macro="" textlink="">
      <xdr:nvSpPr>
        <xdr:cNvPr id="532" name="テキスト ボックス 531"/>
        <xdr:cNvSpPr txBox="1"/>
      </xdr:nvSpPr>
      <xdr:spPr>
        <a:xfrm>
          <a:off x="13436111" y="59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15901</xdr:rowOff>
    </xdr:from>
    <xdr:to>
      <xdr:col>67</xdr:col>
      <xdr:colOff>101600</xdr:colOff>
      <xdr:row>35</xdr:row>
      <xdr:rowOff>117501</xdr:rowOff>
    </xdr:to>
    <xdr:sp macro="" textlink="">
      <xdr:nvSpPr>
        <xdr:cNvPr id="533" name="フローチャート: 判断 532"/>
        <xdr:cNvSpPr/>
      </xdr:nvSpPr>
      <xdr:spPr>
        <a:xfrm>
          <a:off x="12763500" y="601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134028</xdr:rowOff>
    </xdr:from>
    <xdr:ext cx="534377" cy="259045"/>
    <xdr:sp macro="" textlink="">
      <xdr:nvSpPr>
        <xdr:cNvPr id="534" name="テキスト ボックス 533"/>
        <xdr:cNvSpPr txBox="1"/>
      </xdr:nvSpPr>
      <xdr:spPr>
        <a:xfrm>
          <a:off x="12547111" y="57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74575</xdr:rowOff>
    </xdr:from>
    <xdr:to>
      <xdr:col>85</xdr:col>
      <xdr:colOff>177800</xdr:colOff>
      <xdr:row>38</xdr:row>
      <xdr:rowOff>4725</xdr:rowOff>
    </xdr:to>
    <xdr:sp macro="" textlink="">
      <xdr:nvSpPr>
        <xdr:cNvPr id="540" name="楕円 539"/>
        <xdr:cNvSpPr/>
      </xdr:nvSpPr>
      <xdr:spPr>
        <a:xfrm>
          <a:off x="16268700" y="64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160952</xdr:rowOff>
    </xdr:from>
    <xdr:ext cx="534377" cy="259045"/>
    <xdr:sp macro="" textlink="">
      <xdr:nvSpPr>
        <xdr:cNvPr id="541" name="消防費該当値テキスト"/>
        <xdr:cNvSpPr txBox="1"/>
      </xdr:nvSpPr>
      <xdr:spPr>
        <a:xfrm>
          <a:off x="16370300" y="63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53124</xdr:rowOff>
    </xdr:from>
    <xdr:to>
      <xdr:col>81</xdr:col>
      <xdr:colOff>101600</xdr:colOff>
      <xdr:row>37</xdr:row>
      <xdr:rowOff>154724</xdr:rowOff>
    </xdr:to>
    <xdr:sp macro="" textlink="">
      <xdr:nvSpPr>
        <xdr:cNvPr id="542" name="楕円 541"/>
        <xdr:cNvSpPr/>
      </xdr:nvSpPr>
      <xdr:spPr>
        <a:xfrm>
          <a:off x="15430500" y="6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145851</xdr:rowOff>
    </xdr:from>
    <xdr:ext cx="534377" cy="259045"/>
    <xdr:sp macro="" textlink="">
      <xdr:nvSpPr>
        <xdr:cNvPr id="543" name="テキスト ボックス 542"/>
        <xdr:cNvSpPr txBox="1"/>
      </xdr:nvSpPr>
      <xdr:spPr>
        <a:xfrm>
          <a:off x="15214111" y="64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77660</xdr:rowOff>
    </xdr:from>
    <xdr:to>
      <xdr:col>76</xdr:col>
      <xdr:colOff>165100</xdr:colOff>
      <xdr:row>38</xdr:row>
      <xdr:rowOff>7810</xdr:rowOff>
    </xdr:to>
    <xdr:sp macro="" textlink="">
      <xdr:nvSpPr>
        <xdr:cNvPr id="544" name="楕円 543"/>
        <xdr:cNvSpPr/>
      </xdr:nvSpPr>
      <xdr:spPr>
        <a:xfrm>
          <a:off x="145415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170387</xdr:rowOff>
    </xdr:from>
    <xdr:ext cx="534377" cy="259045"/>
    <xdr:sp macro="" textlink="">
      <xdr:nvSpPr>
        <xdr:cNvPr id="545" name="テキスト ボックス 544"/>
        <xdr:cNvSpPr txBox="1"/>
      </xdr:nvSpPr>
      <xdr:spPr>
        <a:xfrm>
          <a:off x="14325111" y="6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117094</xdr:rowOff>
    </xdr:from>
    <xdr:to>
      <xdr:col>72</xdr:col>
      <xdr:colOff>38100</xdr:colOff>
      <xdr:row>38</xdr:row>
      <xdr:rowOff>47244</xdr:rowOff>
    </xdr:to>
    <xdr:sp macro="" textlink="">
      <xdr:nvSpPr>
        <xdr:cNvPr id="546" name="楕円 545"/>
        <xdr:cNvSpPr/>
      </xdr:nvSpPr>
      <xdr:spPr>
        <a:xfrm>
          <a:off x="13652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38371</xdr:rowOff>
    </xdr:from>
    <xdr:ext cx="534377" cy="259045"/>
    <xdr:sp macro="" textlink="">
      <xdr:nvSpPr>
        <xdr:cNvPr id="547" name="テキスト ボックス 546"/>
        <xdr:cNvSpPr txBox="1"/>
      </xdr:nvSpPr>
      <xdr:spPr>
        <a:xfrm>
          <a:off x="13436111" y="65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120904</xdr:rowOff>
    </xdr:from>
    <xdr:to>
      <xdr:col>67</xdr:col>
      <xdr:colOff>101600</xdr:colOff>
      <xdr:row>38</xdr:row>
      <xdr:rowOff>51054</xdr:rowOff>
    </xdr:to>
    <xdr:sp macro="" textlink="">
      <xdr:nvSpPr>
        <xdr:cNvPr id="548" name="楕円 547"/>
        <xdr:cNvSpPr/>
      </xdr:nvSpPr>
      <xdr:spPr>
        <a:xfrm>
          <a:off x="12763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42181</xdr:rowOff>
    </xdr:from>
    <xdr:ext cx="534377" cy="259045"/>
    <xdr:sp macro="" textlink="">
      <xdr:nvSpPr>
        <xdr:cNvPr id="549" name="テキスト ボックス 548"/>
        <xdr:cNvSpPr txBox="1"/>
      </xdr:nvSpPr>
      <xdr:spPr>
        <a:xfrm>
          <a:off x="12547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71120</xdr:rowOff>
    </xdr:from>
    <xdr:to>
      <xdr:col>85</xdr:col>
      <xdr:colOff>126364</xdr:colOff>
      <xdr:row>58</xdr:row>
      <xdr:rowOff>8941</xdr:rowOff>
    </xdr:to>
    <xdr:cxnSp macro="">
      <xdr:nvCxnSpPr>
        <xdr:cNvPr id="576" name="直線コネクタ 575"/>
        <xdr:cNvCxnSpPr/>
      </xdr:nvCxnSpPr>
      <xdr:spPr>
        <a:xfrm flipV="1">
          <a:off x="16317595" y="8986520"/>
          <a:ext cx="1269" cy="96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12768</xdr:rowOff>
    </xdr:from>
    <xdr:ext cx="534377" cy="259045"/>
    <xdr:sp macro="" textlink="">
      <xdr:nvSpPr>
        <xdr:cNvPr id="577" name="教育費最小値テキスト"/>
        <xdr:cNvSpPr txBox="1"/>
      </xdr:nvSpPr>
      <xdr:spPr>
        <a:xfrm>
          <a:off x="16370300"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8941</xdr:rowOff>
    </xdr:from>
    <xdr:to>
      <xdr:col>86</xdr:col>
      <xdr:colOff>25400</xdr:colOff>
      <xdr:row>58</xdr:row>
      <xdr:rowOff>8941</xdr:rowOff>
    </xdr:to>
    <xdr:cxnSp macro="">
      <xdr:nvCxnSpPr>
        <xdr:cNvPr id="578" name="直線コネクタ 577"/>
        <xdr:cNvCxnSpPr/>
      </xdr:nvCxnSpPr>
      <xdr:spPr>
        <a:xfrm>
          <a:off x="16230600" y="9953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17797</xdr:rowOff>
    </xdr:from>
    <xdr:ext cx="534377" cy="259045"/>
    <xdr:sp macro="" textlink="">
      <xdr:nvSpPr>
        <xdr:cNvPr id="579" name="教育費最大値テキスト"/>
        <xdr:cNvSpPr txBox="1"/>
      </xdr:nvSpPr>
      <xdr:spPr>
        <a:xfrm>
          <a:off x="16370300" y="87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67,600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71120</xdr:rowOff>
    </xdr:from>
    <xdr:to>
      <xdr:col>86</xdr:col>
      <xdr:colOff>25400</xdr:colOff>
      <xdr:row>52</xdr:row>
      <xdr:rowOff>71120</xdr:rowOff>
    </xdr:to>
    <xdr:cxnSp macro="">
      <xdr:nvCxnSpPr>
        <xdr:cNvPr id="580" name="直線コネクタ 579"/>
        <xdr:cNvCxnSpPr/>
      </xdr:nvCxnSpPr>
      <xdr:spPr>
        <a:xfrm>
          <a:off x="16230600" y="898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103875</xdr:rowOff>
    </xdr:from>
    <xdr:to>
      <xdr:col>85</xdr:col>
      <xdr:colOff>127000</xdr:colOff>
      <xdr:row>58</xdr:row>
      <xdr:rowOff>8941</xdr:rowOff>
    </xdr:to>
    <xdr:cxnSp macro="">
      <xdr:nvCxnSpPr>
        <xdr:cNvPr id="581" name="直線コネクタ 580"/>
        <xdr:cNvCxnSpPr/>
      </xdr:nvCxnSpPr>
      <xdr:spPr>
        <a:xfrm>
          <a:off x="15481300" y="9362175"/>
          <a:ext cx="838200" cy="5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72948</xdr:rowOff>
    </xdr:from>
    <xdr:ext cx="534377" cy="259045"/>
    <xdr:sp macro="" textlink="">
      <xdr:nvSpPr>
        <xdr:cNvPr id="582" name="教育費平均値テキスト"/>
        <xdr:cNvSpPr txBox="1"/>
      </xdr:nvSpPr>
      <xdr:spPr>
        <a:xfrm>
          <a:off x="16370300" y="9331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50071</xdr:rowOff>
    </xdr:from>
    <xdr:to>
      <xdr:col>85</xdr:col>
      <xdr:colOff>177800</xdr:colOff>
      <xdr:row>55</xdr:row>
      <xdr:rowOff>151671</xdr:rowOff>
    </xdr:to>
    <xdr:sp macro="" textlink="">
      <xdr:nvSpPr>
        <xdr:cNvPr id="583" name="フローチャート: 判断 582"/>
        <xdr:cNvSpPr/>
      </xdr:nvSpPr>
      <xdr:spPr>
        <a:xfrm>
          <a:off x="16268700" y="947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58351</xdr:rowOff>
    </xdr:from>
    <xdr:to>
      <xdr:col>81</xdr:col>
      <xdr:colOff>50800</xdr:colOff>
      <xdr:row>54</xdr:row>
      <xdr:rowOff>103875</xdr:rowOff>
    </xdr:to>
    <xdr:cxnSp macro="">
      <xdr:nvCxnSpPr>
        <xdr:cNvPr id="584" name="直線コネクタ 583"/>
        <xdr:cNvCxnSpPr/>
      </xdr:nvCxnSpPr>
      <xdr:spPr>
        <a:xfrm>
          <a:off x="14592300" y="8802301"/>
          <a:ext cx="889000" cy="5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126292</xdr:rowOff>
    </xdr:from>
    <xdr:to>
      <xdr:col>81</xdr:col>
      <xdr:colOff>101600</xdr:colOff>
      <xdr:row>54</xdr:row>
      <xdr:rowOff>56442</xdr:rowOff>
    </xdr:to>
    <xdr:sp macro="" textlink="">
      <xdr:nvSpPr>
        <xdr:cNvPr id="585" name="フローチャート: 判断 584"/>
        <xdr:cNvSpPr/>
      </xdr:nvSpPr>
      <xdr:spPr>
        <a:xfrm>
          <a:off x="15430500" y="92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72969</xdr:rowOff>
    </xdr:from>
    <xdr:ext cx="534377" cy="259045"/>
    <xdr:sp macro="" textlink="">
      <xdr:nvSpPr>
        <xdr:cNvPr id="586" name="テキスト ボックス 585"/>
        <xdr:cNvSpPr txBox="1"/>
      </xdr:nvSpPr>
      <xdr:spPr>
        <a:xfrm>
          <a:off x="15214111" y="89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58351</xdr:rowOff>
    </xdr:from>
    <xdr:to>
      <xdr:col>76</xdr:col>
      <xdr:colOff>114300</xdr:colOff>
      <xdr:row>55</xdr:row>
      <xdr:rowOff>63347</xdr:rowOff>
    </xdr:to>
    <xdr:cxnSp macro="">
      <xdr:nvCxnSpPr>
        <xdr:cNvPr id="587" name="直線コネクタ 586"/>
        <xdr:cNvCxnSpPr/>
      </xdr:nvCxnSpPr>
      <xdr:spPr>
        <a:xfrm flipV="1">
          <a:off x="13703300" y="8802301"/>
          <a:ext cx="889000" cy="6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108494</xdr:rowOff>
    </xdr:from>
    <xdr:to>
      <xdr:col>76</xdr:col>
      <xdr:colOff>165100</xdr:colOff>
      <xdr:row>54</xdr:row>
      <xdr:rowOff>38644</xdr:rowOff>
    </xdr:to>
    <xdr:sp macro="" textlink="">
      <xdr:nvSpPr>
        <xdr:cNvPr id="588" name="フローチャート: 判断 587"/>
        <xdr:cNvSpPr/>
      </xdr:nvSpPr>
      <xdr:spPr>
        <a:xfrm>
          <a:off x="14541500" y="919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29771</xdr:rowOff>
    </xdr:from>
    <xdr:ext cx="534377" cy="259045"/>
    <xdr:sp macro="" textlink="">
      <xdr:nvSpPr>
        <xdr:cNvPr id="589" name="テキスト ボックス 588"/>
        <xdr:cNvSpPr txBox="1"/>
      </xdr:nvSpPr>
      <xdr:spPr>
        <a:xfrm>
          <a:off x="14325111" y="92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63347</xdr:rowOff>
    </xdr:from>
    <xdr:to>
      <xdr:col>71</xdr:col>
      <xdr:colOff>177800</xdr:colOff>
      <xdr:row>58</xdr:row>
      <xdr:rowOff>68704</xdr:rowOff>
    </xdr:to>
    <xdr:cxnSp macro="">
      <xdr:nvCxnSpPr>
        <xdr:cNvPr id="590" name="直線コネクタ 589"/>
        <xdr:cNvCxnSpPr/>
      </xdr:nvCxnSpPr>
      <xdr:spPr>
        <a:xfrm flipV="1">
          <a:off x="12814300" y="9493097"/>
          <a:ext cx="8890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15356</xdr:rowOff>
    </xdr:from>
    <xdr:to>
      <xdr:col>72</xdr:col>
      <xdr:colOff>38100</xdr:colOff>
      <xdr:row>55</xdr:row>
      <xdr:rowOff>116956</xdr:rowOff>
    </xdr:to>
    <xdr:sp macro="" textlink="">
      <xdr:nvSpPr>
        <xdr:cNvPr id="591" name="フローチャート: 判断 590"/>
        <xdr:cNvSpPr/>
      </xdr:nvSpPr>
      <xdr:spPr>
        <a:xfrm>
          <a:off x="136525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108083</xdr:rowOff>
    </xdr:from>
    <xdr:ext cx="534377" cy="259045"/>
    <xdr:sp macro="" textlink="">
      <xdr:nvSpPr>
        <xdr:cNvPr id="592" name="テキスト ボックス 591"/>
        <xdr:cNvSpPr txBox="1"/>
      </xdr:nvSpPr>
      <xdr:spPr>
        <a:xfrm>
          <a:off x="13436111" y="9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83806</xdr:rowOff>
    </xdr:from>
    <xdr:to>
      <xdr:col>67</xdr:col>
      <xdr:colOff>101600</xdr:colOff>
      <xdr:row>56</xdr:row>
      <xdr:rowOff>13956</xdr:rowOff>
    </xdr:to>
    <xdr:sp macro="" textlink="">
      <xdr:nvSpPr>
        <xdr:cNvPr id="593" name="フローチャート: 判断 592"/>
        <xdr:cNvSpPr/>
      </xdr:nvSpPr>
      <xdr:spPr>
        <a:xfrm>
          <a:off x="12763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30483</xdr:rowOff>
    </xdr:from>
    <xdr:ext cx="534377" cy="259045"/>
    <xdr:sp macro="" textlink="">
      <xdr:nvSpPr>
        <xdr:cNvPr id="594" name="テキスト ボックス 593"/>
        <xdr:cNvSpPr txBox="1"/>
      </xdr:nvSpPr>
      <xdr:spPr>
        <a:xfrm>
          <a:off x="12547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129591</xdr:rowOff>
    </xdr:from>
    <xdr:to>
      <xdr:col>85</xdr:col>
      <xdr:colOff>177800</xdr:colOff>
      <xdr:row>58</xdr:row>
      <xdr:rowOff>59741</xdr:rowOff>
    </xdr:to>
    <xdr:sp macro="" textlink="">
      <xdr:nvSpPr>
        <xdr:cNvPr id="600" name="楕円 599"/>
        <xdr:cNvSpPr/>
      </xdr:nvSpPr>
      <xdr:spPr>
        <a:xfrm>
          <a:off x="162687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44518</xdr:rowOff>
    </xdr:from>
    <xdr:ext cx="534377" cy="259045"/>
    <xdr:sp macro="" textlink="">
      <xdr:nvSpPr>
        <xdr:cNvPr id="601" name="教育費該当値テキスト"/>
        <xdr:cNvSpPr txBox="1"/>
      </xdr:nvSpPr>
      <xdr:spPr>
        <a:xfrm>
          <a:off x="16370300" y="98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53075</xdr:rowOff>
    </xdr:from>
    <xdr:to>
      <xdr:col>81</xdr:col>
      <xdr:colOff>101600</xdr:colOff>
      <xdr:row>54</xdr:row>
      <xdr:rowOff>154675</xdr:rowOff>
    </xdr:to>
    <xdr:sp macro="" textlink="">
      <xdr:nvSpPr>
        <xdr:cNvPr id="602" name="楕円 601"/>
        <xdr:cNvSpPr/>
      </xdr:nvSpPr>
      <xdr:spPr>
        <a:xfrm>
          <a:off x="15430500" y="9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145802</xdr:rowOff>
    </xdr:from>
    <xdr:ext cx="534377" cy="259045"/>
    <xdr:sp macro="" textlink="">
      <xdr:nvSpPr>
        <xdr:cNvPr id="603" name="テキスト ボックス 602"/>
        <xdr:cNvSpPr txBox="1"/>
      </xdr:nvSpPr>
      <xdr:spPr>
        <a:xfrm>
          <a:off x="15214111" y="94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7551</xdr:rowOff>
    </xdr:from>
    <xdr:to>
      <xdr:col>76</xdr:col>
      <xdr:colOff>165100</xdr:colOff>
      <xdr:row>51</xdr:row>
      <xdr:rowOff>109151</xdr:rowOff>
    </xdr:to>
    <xdr:sp macro="" textlink="">
      <xdr:nvSpPr>
        <xdr:cNvPr id="604" name="楕円 603"/>
        <xdr:cNvSpPr/>
      </xdr:nvSpPr>
      <xdr:spPr>
        <a:xfrm>
          <a:off x="14541500" y="8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125678</xdr:rowOff>
    </xdr:from>
    <xdr:ext cx="534377" cy="259045"/>
    <xdr:sp macro="" textlink="">
      <xdr:nvSpPr>
        <xdr:cNvPr id="605" name="テキスト ボックス 604"/>
        <xdr:cNvSpPr txBox="1"/>
      </xdr:nvSpPr>
      <xdr:spPr>
        <a:xfrm>
          <a:off x="14325111" y="85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12547</xdr:rowOff>
    </xdr:from>
    <xdr:to>
      <xdr:col>72</xdr:col>
      <xdr:colOff>38100</xdr:colOff>
      <xdr:row>55</xdr:row>
      <xdr:rowOff>114147</xdr:rowOff>
    </xdr:to>
    <xdr:sp macro="" textlink="">
      <xdr:nvSpPr>
        <xdr:cNvPr id="606" name="楕円 605"/>
        <xdr:cNvSpPr/>
      </xdr:nvSpPr>
      <xdr:spPr>
        <a:xfrm>
          <a:off x="136525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130674</xdr:rowOff>
    </xdr:from>
    <xdr:ext cx="534377" cy="259045"/>
    <xdr:sp macro="" textlink="">
      <xdr:nvSpPr>
        <xdr:cNvPr id="607" name="テキスト ボックス 606"/>
        <xdr:cNvSpPr txBox="1"/>
      </xdr:nvSpPr>
      <xdr:spPr>
        <a:xfrm>
          <a:off x="13436111" y="92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17904</xdr:rowOff>
    </xdr:from>
    <xdr:to>
      <xdr:col>67</xdr:col>
      <xdr:colOff>101600</xdr:colOff>
      <xdr:row>58</xdr:row>
      <xdr:rowOff>119504</xdr:rowOff>
    </xdr:to>
    <xdr:sp macro="" textlink="">
      <xdr:nvSpPr>
        <xdr:cNvPr id="608" name="楕円 607"/>
        <xdr:cNvSpPr/>
      </xdr:nvSpPr>
      <xdr:spPr>
        <a:xfrm>
          <a:off x="12763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110631</xdr:rowOff>
    </xdr:from>
    <xdr:ext cx="534377" cy="259045"/>
    <xdr:sp macro="" textlink="">
      <xdr:nvSpPr>
        <xdr:cNvPr id="609" name="テキスト ボックス 608"/>
        <xdr:cNvSpPr txBox="1"/>
      </xdr:nvSpPr>
      <xdr:spPr>
        <a:xfrm>
          <a:off x="12547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9" name="テキスト ボックス 62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148654</xdr:rowOff>
    </xdr:from>
    <xdr:to>
      <xdr:col>85</xdr:col>
      <xdr:colOff>126364</xdr:colOff>
      <xdr:row>79</xdr:row>
      <xdr:rowOff>44450</xdr:rowOff>
    </xdr:to>
    <xdr:cxnSp macro="">
      <xdr:nvCxnSpPr>
        <xdr:cNvPr id="633" name="直線コネクタ 632"/>
        <xdr:cNvCxnSpPr/>
      </xdr:nvCxnSpPr>
      <xdr:spPr>
        <a:xfrm flipV="1">
          <a:off x="16317595" y="12321604"/>
          <a:ext cx="1269" cy="126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95331</xdr:rowOff>
    </xdr:from>
    <xdr:ext cx="469744" cy="259045"/>
    <xdr:sp macro="" textlink="">
      <xdr:nvSpPr>
        <xdr:cNvPr id="636" name="災害復旧費最大値テキスト"/>
        <xdr:cNvSpPr txBox="1"/>
      </xdr:nvSpPr>
      <xdr:spPr>
        <a:xfrm>
          <a:off x="16370300" y="120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148654</xdr:rowOff>
    </xdr:from>
    <xdr:to>
      <xdr:col>86</xdr:col>
      <xdr:colOff>25400</xdr:colOff>
      <xdr:row>71</xdr:row>
      <xdr:rowOff>148654</xdr:rowOff>
    </xdr:to>
    <xdr:cxnSp macro="">
      <xdr:nvCxnSpPr>
        <xdr:cNvPr id="637" name="直線コネクタ 636"/>
        <xdr:cNvCxnSpPr/>
      </xdr:nvCxnSpPr>
      <xdr:spPr>
        <a:xfrm>
          <a:off x="16230600" y="1232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37021</xdr:rowOff>
    </xdr:from>
    <xdr:to>
      <xdr:col>85</xdr:col>
      <xdr:colOff>127000</xdr:colOff>
      <xdr:row>79</xdr:row>
      <xdr:rowOff>44450</xdr:rowOff>
    </xdr:to>
    <xdr:cxnSp macro="">
      <xdr:nvCxnSpPr>
        <xdr:cNvPr id="638" name="直線コネクタ 637"/>
        <xdr:cNvCxnSpPr/>
      </xdr:nvCxnSpPr>
      <xdr:spPr>
        <a:xfrm>
          <a:off x="15481300" y="1358157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88726</xdr:rowOff>
    </xdr:from>
    <xdr:ext cx="469744" cy="259045"/>
    <xdr:sp macro="" textlink="">
      <xdr:nvSpPr>
        <xdr:cNvPr id="639" name="災害復旧費平均値テキスト"/>
        <xdr:cNvSpPr txBox="1"/>
      </xdr:nvSpPr>
      <xdr:spPr>
        <a:xfrm>
          <a:off x="16370300" y="12776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65849</xdr:rowOff>
    </xdr:from>
    <xdr:to>
      <xdr:col>85</xdr:col>
      <xdr:colOff>177800</xdr:colOff>
      <xdr:row>75</xdr:row>
      <xdr:rowOff>167450</xdr:rowOff>
    </xdr:to>
    <xdr:sp macro="" textlink="">
      <xdr:nvSpPr>
        <xdr:cNvPr id="640" name="フローチャート: 判断 639"/>
        <xdr:cNvSpPr/>
      </xdr:nvSpPr>
      <xdr:spPr>
        <a:xfrm>
          <a:off x="16268700" y="1292459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37021</xdr:rowOff>
    </xdr:from>
    <xdr:to>
      <xdr:col>81</xdr:col>
      <xdr:colOff>50800</xdr:colOff>
      <xdr:row>79</xdr:row>
      <xdr:rowOff>44450</xdr:rowOff>
    </xdr:to>
    <xdr:cxnSp macro="">
      <xdr:nvCxnSpPr>
        <xdr:cNvPr id="641" name="直線コネクタ 640"/>
        <xdr:cNvCxnSpPr/>
      </xdr:nvCxnSpPr>
      <xdr:spPr>
        <a:xfrm flipV="1">
          <a:off x="14592300" y="1358157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139382</xdr:rowOff>
    </xdr:from>
    <xdr:to>
      <xdr:col>81</xdr:col>
      <xdr:colOff>101600</xdr:colOff>
      <xdr:row>76</xdr:row>
      <xdr:rowOff>69532</xdr:rowOff>
    </xdr:to>
    <xdr:sp macro="" textlink="">
      <xdr:nvSpPr>
        <xdr:cNvPr id="642" name="フローチャート: 判断 641"/>
        <xdr:cNvSpPr/>
      </xdr:nvSpPr>
      <xdr:spPr>
        <a:xfrm>
          <a:off x="15430500" y="129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86059</xdr:rowOff>
    </xdr:from>
    <xdr:ext cx="469744" cy="259045"/>
    <xdr:sp macro="" textlink="">
      <xdr:nvSpPr>
        <xdr:cNvPr id="643" name="テキスト ボックス 642"/>
        <xdr:cNvSpPr txBox="1"/>
      </xdr:nvSpPr>
      <xdr:spPr>
        <a:xfrm>
          <a:off x="15246428" y="127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143002</xdr:rowOff>
    </xdr:from>
    <xdr:to>
      <xdr:col>76</xdr:col>
      <xdr:colOff>165100</xdr:colOff>
      <xdr:row>73</xdr:row>
      <xdr:rowOff>73152</xdr:rowOff>
    </xdr:to>
    <xdr:sp macro="" textlink="">
      <xdr:nvSpPr>
        <xdr:cNvPr id="645" name="フローチャート: 判断 644"/>
        <xdr:cNvSpPr/>
      </xdr:nvSpPr>
      <xdr:spPr>
        <a:xfrm>
          <a:off x="14541500" y="124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89679</xdr:rowOff>
    </xdr:from>
    <xdr:ext cx="469744" cy="259045"/>
    <xdr:sp macro="" textlink="">
      <xdr:nvSpPr>
        <xdr:cNvPr id="646" name="テキスト ボックス 645"/>
        <xdr:cNvSpPr txBox="1"/>
      </xdr:nvSpPr>
      <xdr:spPr>
        <a:xfrm>
          <a:off x="14357428" y="122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46609</xdr:rowOff>
    </xdr:from>
    <xdr:to>
      <xdr:col>72</xdr:col>
      <xdr:colOff>38100</xdr:colOff>
      <xdr:row>72</xdr:row>
      <xdr:rowOff>148209</xdr:rowOff>
    </xdr:to>
    <xdr:sp macro="" textlink="">
      <xdr:nvSpPr>
        <xdr:cNvPr id="648" name="フローチャート: 判断 647"/>
        <xdr:cNvSpPr/>
      </xdr:nvSpPr>
      <xdr:spPr>
        <a:xfrm>
          <a:off x="13652500" y="123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164736</xdr:rowOff>
    </xdr:from>
    <xdr:ext cx="469744" cy="259045"/>
    <xdr:sp macro="" textlink="">
      <xdr:nvSpPr>
        <xdr:cNvPr id="649" name="テキスト ボックス 648"/>
        <xdr:cNvSpPr txBox="1"/>
      </xdr:nvSpPr>
      <xdr:spPr>
        <a:xfrm>
          <a:off x="13468428" y="1216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136144</xdr:rowOff>
    </xdr:from>
    <xdr:to>
      <xdr:col>67</xdr:col>
      <xdr:colOff>101600</xdr:colOff>
      <xdr:row>77</xdr:row>
      <xdr:rowOff>66294</xdr:rowOff>
    </xdr:to>
    <xdr:sp macro="" textlink="">
      <xdr:nvSpPr>
        <xdr:cNvPr id="650" name="フローチャート: 判断 649"/>
        <xdr:cNvSpPr/>
      </xdr:nvSpPr>
      <xdr:spPr>
        <a:xfrm>
          <a:off x="127635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82821</xdr:rowOff>
    </xdr:from>
    <xdr:ext cx="469744" cy="259045"/>
    <xdr:sp macro="" textlink="">
      <xdr:nvSpPr>
        <xdr:cNvPr id="651" name="テキスト ボックス 650"/>
        <xdr:cNvSpPr txBox="1"/>
      </xdr:nvSpPr>
      <xdr:spPr>
        <a:xfrm>
          <a:off x="12579428" y="1294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157671</xdr:rowOff>
    </xdr:from>
    <xdr:to>
      <xdr:col>81</xdr:col>
      <xdr:colOff>101600</xdr:colOff>
      <xdr:row>79</xdr:row>
      <xdr:rowOff>87821</xdr:rowOff>
    </xdr:to>
    <xdr:sp macro="" textlink="">
      <xdr:nvSpPr>
        <xdr:cNvPr id="659" name="楕円 658"/>
        <xdr:cNvSpPr/>
      </xdr:nvSpPr>
      <xdr:spPr>
        <a:xfrm>
          <a:off x="15430500" y="135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78948</xdr:rowOff>
    </xdr:from>
    <xdr:ext cx="313932" cy="259045"/>
    <xdr:sp macro="" textlink="">
      <xdr:nvSpPr>
        <xdr:cNvPr id="660" name="テキスト ボックス 659"/>
        <xdr:cNvSpPr txBox="1"/>
      </xdr:nvSpPr>
      <xdr:spPr>
        <a:xfrm>
          <a:off x="15324333" y="13623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110020</xdr:rowOff>
    </xdr:from>
    <xdr:to>
      <xdr:col>85</xdr:col>
      <xdr:colOff>126364</xdr:colOff>
      <xdr:row>98</xdr:row>
      <xdr:rowOff>52660</xdr:rowOff>
    </xdr:to>
    <xdr:cxnSp macro="">
      <xdr:nvCxnSpPr>
        <xdr:cNvPr id="691" name="直線コネクタ 690"/>
        <xdr:cNvCxnSpPr/>
      </xdr:nvCxnSpPr>
      <xdr:spPr>
        <a:xfrm flipV="1">
          <a:off x="16317595" y="15540520"/>
          <a:ext cx="1269" cy="131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56487</xdr:rowOff>
    </xdr:from>
    <xdr:ext cx="534377" cy="259045"/>
    <xdr:sp macro="" textlink="">
      <xdr:nvSpPr>
        <xdr:cNvPr id="692" name="公債費最小値テキスト"/>
        <xdr:cNvSpPr txBox="1"/>
      </xdr:nvSpPr>
      <xdr:spPr>
        <a:xfrm>
          <a:off x="16370300" y="168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52660</xdr:rowOff>
    </xdr:from>
    <xdr:to>
      <xdr:col>86</xdr:col>
      <xdr:colOff>25400</xdr:colOff>
      <xdr:row>98</xdr:row>
      <xdr:rowOff>52660</xdr:rowOff>
    </xdr:to>
    <xdr:cxnSp macro="">
      <xdr:nvCxnSpPr>
        <xdr:cNvPr id="693" name="直線コネクタ 692"/>
        <xdr:cNvCxnSpPr/>
      </xdr:nvCxnSpPr>
      <xdr:spPr>
        <a:xfrm>
          <a:off x="16230600" y="1685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56697</xdr:rowOff>
    </xdr:from>
    <xdr:ext cx="534377" cy="259045"/>
    <xdr:sp macro="" textlink="">
      <xdr:nvSpPr>
        <xdr:cNvPr id="694" name="公債費最大値テキスト"/>
        <xdr:cNvSpPr txBox="1"/>
      </xdr:nvSpPr>
      <xdr:spPr>
        <a:xfrm>
          <a:off x="16370300" y="153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110020</xdr:rowOff>
    </xdr:from>
    <xdr:to>
      <xdr:col>86</xdr:col>
      <xdr:colOff>25400</xdr:colOff>
      <xdr:row>90</xdr:row>
      <xdr:rowOff>110020</xdr:rowOff>
    </xdr:to>
    <xdr:cxnSp macro="">
      <xdr:nvCxnSpPr>
        <xdr:cNvPr id="695" name="直線コネクタ 694"/>
        <xdr:cNvCxnSpPr/>
      </xdr:nvCxnSpPr>
      <xdr:spPr>
        <a:xfrm>
          <a:off x="16230600" y="155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52660</xdr:rowOff>
    </xdr:from>
    <xdr:to>
      <xdr:col>85</xdr:col>
      <xdr:colOff>127000</xdr:colOff>
      <xdr:row>98</xdr:row>
      <xdr:rowOff>67348</xdr:rowOff>
    </xdr:to>
    <xdr:cxnSp macro="">
      <xdr:nvCxnSpPr>
        <xdr:cNvPr id="696" name="直線コネクタ 695"/>
        <xdr:cNvCxnSpPr/>
      </xdr:nvCxnSpPr>
      <xdr:spPr>
        <a:xfrm flipV="1">
          <a:off x="15481300" y="16854760"/>
          <a:ext cx="8382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159802</xdr:rowOff>
    </xdr:from>
    <xdr:ext cx="534377" cy="259045"/>
    <xdr:sp macro="" textlink="">
      <xdr:nvSpPr>
        <xdr:cNvPr id="697" name="公債費平均値テキスト"/>
        <xdr:cNvSpPr txBox="1"/>
      </xdr:nvSpPr>
      <xdr:spPr>
        <a:xfrm>
          <a:off x="16370300" y="15761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136925</xdr:rowOff>
    </xdr:from>
    <xdr:to>
      <xdr:col>85</xdr:col>
      <xdr:colOff>177800</xdr:colOff>
      <xdr:row>93</xdr:row>
      <xdr:rowOff>67075</xdr:rowOff>
    </xdr:to>
    <xdr:sp macro="" textlink="">
      <xdr:nvSpPr>
        <xdr:cNvPr id="698" name="フローチャート: 判断 697"/>
        <xdr:cNvSpPr/>
      </xdr:nvSpPr>
      <xdr:spPr>
        <a:xfrm>
          <a:off x="16268700" y="159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65939</xdr:rowOff>
    </xdr:from>
    <xdr:to>
      <xdr:col>81</xdr:col>
      <xdr:colOff>50800</xdr:colOff>
      <xdr:row>98</xdr:row>
      <xdr:rowOff>67348</xdr:rowOff>
    </xdr:to>
    <xdr:cxnSp macro="">
      <xdr:nvCxnSpPr>
        <xdr:cNvPr id="699" name="直線コネクタ 698"/>
        <xdr:cNvCxnSpPr/>
      </xdr:nvCxnSpPr>
      <xdr:spPr>
        <a:xfrm>
          <a:off x="14592300" y="1686803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6490</xdr:rowOff>
    </xdr:from>
    <xdr:to>
      <xdr:col>81</xdr:col>
      <xdr:colOff>101600</xdr:colOff>
      <xdr:row>93</xdr:row>
      <xdr:rowOff>108090</xdr:rowOff>
    </xdr:to>
    <xdr:sp macro="" textlink="">
      <xdr:nvSpPr>
        <xdr:cNvPr id="700" name="フローチャート: 判断 699"/>
        <xdr:cNvSpPr/>
      </xdr:nvSpPr>
      <xdr:spPr>
        <a:xfrm>
          <a:off x="15430500" y="159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124617</xdr:rowOff>
    </xdr:from>
    <xdr:ext cx="534377" cy="259045"/>
    <xdr:sp macro="" textlink="">
      <xdr:nvSpPr>
        <xdr:cNvPr id="701" name="テキスト ボックス 700"/>
        <xdr:cNvSpPr txBox="1"/>
      </xdr:nvSpPr>
      <xdr:spPr>
        <a:xfrm>
          <a:off x="15214111" y="157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65939</xdr:rowOff>
    </xdr:from>
    <xdr:to>
      <xdr:col>76</xdr:col>
      <xdr:colOff>114300</xdr:colOff>
      <xdr:row>98</xdr:row>
      <xdr:rowOff>66376</xdr:rowOff>
    </xdr:to>
    <xdr:cxnSp macro="">
      <xdr:nvCxnSpPr>
        <xdr:cNvPr id="702" name="直線コネクタ 701"/>
        <xdr:cNvCxnSpPr/>
      </xdr:nvCxnSpPr>
      <xdr:spPr>
        <a:xfrm flipV="1">
          <a:off x="13703300" y="16868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160699</xdr:rowOff>
    </xdr:from>
    <xdr:to>
      <xdr:col>76</xdr:col>
      <xdr:colOff>165100</xdr:colOff>
      <xdr:row>92</xdr:row>
      <xdr:rowOff>90849</xdr:rowOff>
    </xdr:to>
    <xdr:sp macro="" textlink="">
      <xdr:nvSpPr>
        <xdr:cNvPr id="703" name="フローチャート: 判断 702"/>
        <xdr:cNvSpPr/>
      </xdr:nvSpPr>
      <xdr:spPr>
        <a:xfrm>
          <a:off x="14541500" y="157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107376</xdr:rowOff>
    </xdr:from>
    <xdr:ext cx="534377" cy="259045"/>
    <xdr:sp macro="" textlink="">
      <xdr:nvSpPr>
        <xdr:cNvPr id="704" name="テキスト ボックス 703"/>
        <xdr:cNvSpPr txBox="1"/>
      </xdr:nvSpPr>
      <xdr:spPr>
        <a:xfrm>
          <a:off x="14325111" y="155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66376</xdr:rowOff>
    </xdr:from>
    <xdr:to>
      <xdr:col>71</xdr:col>
      <xdr:colOff>177800</xdr:colOff>
      <xdr:row>98</xdr:row>
      <xdr:rowOff>95352</xdr:rowOff>
    </xdr:to>
    <xdr:cxnSp macro="">
      <xdr:nvCxnSpPr>
        <xdr:cNvPr id="705" name="直線コネクタ 704"/>
        <xdr:cNvCxnSpPr/>
      </xdr:nvCxnSpPr>
      <xdr:spPr>
        <a:xfrm flipV="1">
          <a:off x="12814300" y="16868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142373</xdr:rowOff>
    </xdr:from>
    <xdr:to>
      <xdr:col>72</xdr:col>
      <xdr:colOff>38100</xdr:colOff>
      <xdr:row>92</xdr:row>
      <xdr:rowOff>72523</xdr:rowOff>
    </xdr:to>
    <xdr:sp macro="" textlink="">
      <xdr:nvSpPr>
        <xdr:cNvPr id="706" name="フローチャート: 判断 705"/>
        <xdr:cNvSpPr/>
      </xdr:nvSpPr>
      <xdr:spPr>
        <a:xfrm>
          <a:off x="13652500" y="157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89050</xdr:rowOff>
    </xdr:from>
    <xdr:ext cx="534377" cy="259045"/>
    <xdr:sp macro="" textlink="">
      <xdr:nvSpPr>
        <xdr:cNvPr id="707" name="テキスト ボックス 706"/>
        <xdr:cNvSpPr txBox="1"/>
      </xdr:nvSpPr>
      <xdr:spPr>
        <a:xfrm>
          <a:off x="13436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2108</xdr:rowOff>
    </xdr:from>
    <xdr:to>
      <xdr:col>67</xdr:col>
      <xdr:colOff>101600</xdr:colOff>
      <xdr:row>92</xdr:row>
      <xdr:rowOff>103708</xdr:rowOff>
    </xdr:to>
    <xdr:sp macro="" textlink="">
      <xdr:nvSpPr>
        <xdr:cNvPr id="708" name="フローチャート: 判断 707"/>
        <xdr:cNvSpPr/>
      </xdr:nvSpPr>
      <xdr:spPr>
        <a:xfrm>
          <a:off x="12763500" y="157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120235</xdr:rowOff>
    </xdr:from>
    <xdr:ext cx="534377" cy="259045"/>
    <xdr:sp macro="" textlink="">
      <xdr:nvSpPr>
        <xdr:cNvPr id="709" name="テキスト ボックス 708"/>
        <xdr:cNvSpPr txBox="1"/>
      </xdr:nvSpPr>
      <xdr:spPr>
        <a:xfrm>
          <a:off x="12547111" y="155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1860</xdr:rowOff>
    </xdr:from>
    <xdr:to>
      <xdr:col>85</xdr:col>
      <xdr:colOff>177800</xdr:colOff>
      <xdr:row>98</xdr:row>
      <xdr:rowOff>103460</xdr:rowOff>
    </xdr:to>
    <xdr:sp macro="" textlink="">
      <xdr:nvSpPr>
        <xdr:cNvPr id="715" name="楕円 714"/>
        <xdr:cNvSpPr/>
      </xdr:nvSpPr>
      <xdr:spPr>
        <a:xfrm>
          <a:off x="16268700" y="168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88237</xdr:rowOff>
    </xdr:from>
    <xdr:ext cx="534377" cy="259045"/>
    <xdr:sp macro="" textlink="">
      <xdr:nvSpPr>
        <xdr:cNvPr id="716" name="公債費該当値テキスト"/>
        <xdr:cNvSpPr txBox="1"/>
      </xdr:nvSpPr>
      <xdr:spPr>
        <a:xfrm>
          <a:off x="16370300" y="167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16548</xdr:rowOff>
    </xdr:from>
    <xdr:to>
      <xdr:col>81</xdr:col>
      <xdr:colOff>101600</xdr:colOff>
      <xdr:row>98</xdr:row>
      <xdr:rowOff>118148</xdr:rowOff>
    </xdr:to>
    <xdr:sp macro="" textlink="">
      <xdr:nvSpPr>
        <xdr:cNvPr id="717" name="楕円 716"/>
        <xdr:cNvSpPr/>
      </xdr:nvSpPr>
      <xdr:spPr>
        <a:xfrm>
          <a:off x="15430500" y="168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109275</xdr:rowOff>
    </xdr:from>
    <xdr:ext cx="534377" cy="259045"/>
    <xdr:sp macro="" textlink="">
      <xdr:nvSpPr>
        <xdr:cNvPr id="718" name="テキスト ボックス 717"/>
        <xdr:cNvSpPr txBox="1"/>
      </xdr:nvSpPr>
      <xdr:spPr>
        <a:xfrm>
          <a:off x="15214111" y="169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15139</xdr:rowOff>
    </xdr:from>
    <xdr:to>
      <xdr:col>76</xdr:col>
      <xdr:colOff>165100</xdr:colOff>
      <xdr:row>98</xdr:row>
      <xdr:rowOff>116739</xdr:rowOff>
    </xdr:to>
    <xdr:sp macro="" textlink="">
      <xdr:nvSpPr>
        <xdr:cNvPr id="719" name="楕円 718"/>
        <xdr:cNvSpPr/>
      </xdr:nvSpPr>
      <xdr:spPr>
        <a:xfrm>
          <a:off x="14541500" y="168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107866</xdr:rowOff>
    </xdr:from>
    <xdr:ext cx="534377" cy="259045"/>
    <xdr:sp macro="" textlink="">
      <xdr:nvSpPr>
        <xdr:cNvPr id="720" name="テキスト ボックス 719"/>
        <xdr:cNvSpPr txBox="1"/>
      </xdr:nvSpPr>
      <xdr:spPr>
        <a:xfrm>
          <a:off x="14325111" y="169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15576</xdr:rowOff>
    </xdr:from>
    <xdr:to>
      <xdr:col>72</xdr:col>
      <xdr:colOff>38100</xdr:colOff>
      <xdr:row>98</xdr:row>
      <xdr:rowOff>117176</xdr:rowOff>
    </xdr:to>
    <xdr:sp macro="" textlink="">
      <xdr:nvSpPr>
        <xdr:cNvPr id="721" name="楕円 720"/>
        <xdr:cNvSpPr/>
      </xdr:nvSpPr>
      <xdr:spPr>
        <a:xfrm>
          <a:off x="13652500" y="168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108303</xdr:rowOff>
    </xdr:from>
    <xdr:ext cx="534377" cy="259045"/>
    <xdr:sp macro="" textlink="">
      <xdr:nvSpPr>
        <xdr:cNvPr id="722" name="テキスト ボックス 721"/>
        <xdr:cNvSpPr txBox="1"/>
      </xdr:nvSpPr>
      <xdr:spPr>
        <a:xfrm>
          <a:off x="13436111" y="169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44552</xdr:rowOff>
    </xdr:from>
    <xdr:to>
      <xdr:col>67</xdr:col>
      <xdr:colOff>101600</xdr:colOff>
      <xdr:row>98</xdr:row>
      <xdr:rowOff>146152</xdr:rowOff>
    </xdr:to>
    <xdr:sp macro="" textlink="">
      <xdr:nvSpPr>
        <xdr:cNvPr id="723" name="楕円 722"/>
        <xdr:cNvSpPr/>
      </xdr:nvSpPr>
      <xdr:spPr>
        <a:xfrm>
          <a:off x="12763500" y="16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137279</xdr:rowOff>
    </xdr:from>
    <xdr:ext cx="534377" cy="259045"/>
    <xdr:sp macro="" textlink="">
      <xdr:nvSpPr>
        <xdr:cNvPr id="724" name="テキスト ボックス 723"/>
        <xdr:cNvSpPr txBox="1"/>
      </xdr:nvSpPr>
      <xdr:spPr>
        <a:xfrm>
          <a:off x="12547111" y="16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8" name="直線コネクタ 747"/>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9"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1"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フローチャート: 判断 754"/>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146748</xdr:rowOff>
    </xdr:from>
    <xdr:to>
      <xdr:col>107</xdr:col>
      <xdr:colOff>50800</xdr:colOff>
      <xdr:row>39</xdr:row>
      <xdr:rowOff>44450</xdr:rowOff>
    </xdr:to>
    <xdr:cxnSp macro="">
      <xdr:nvCxnSpPr>
        <xdr:cNvPr id="759" name="直線コネクタ 758"/>
        <xdr:cNvCxnSpPr/>
      </xdr:nvCxnSpPr>
      <xdr:spPr>
        <a:xfrm>
          <a:off x="19545300" y="5118798"/>
          <a:ext cx="889000" cy="16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133477</xdr:rowOff>
    </xdr:from>
    <xdr:to>
      <xdr:col>107</xdr:col>
      <xdr:colOff>101600</xdr:colOff>
      <xdr:row>39</xdr:row>
      <xdr:rowOff>63627</xdr:rowOff>
    </xdr:to>
    <xdr:sp macro="" textlink="">
      <xdr:nvSpPr>
        <xdr:cNvPr id="760" name="フローチャート: 判断 759"/>
        <xdr:cNvSpPr/>
      </xdr:nvSpPr>
      <xdr:spPr>
        <a:xfrm>
          <a:off x="20383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80154</xdr:rowOff>
    </xdr:from>
    <xdr:ext cx="378565" cy="259045"/>
    <xdr:sp macro="" textlink="">
      <xdr:nvSpPr>
        <xdr:cNvPr id="761" name="テキスト ボックス 760"/>
        <xdr:cNvSpPr txBox="1"/>
      </xdr:nvSpPr>
      <xdr:spPr>
        <a:xfrm>
          <a:off x="20245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146748</xdr:rowOff>
    </xdr:from>
    <xdr:to>
      <xdr:col>102</xdr:col>
      <xdr:colOff>114300</xdr:colOff>
      <xdr:row>30</xdr:row>
      <xdr:rowOff>142177</xdr:rowOff>
    </xdr:to>
    <xdr:cxnSp macro="">
      <xdr:nvCxnSpPr>
        <xdr:cNvPr id="762" name="直線コネクタ 761"/>
        <xdr:cNvCxnSpPr/>
      </xdr:nvCxnSpPr>
      <xdr:spPr>
        <a:xfrm flipV="1">
          <a:off x="18656300" y="5118798"/>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169863</xdr:rowOff>
    </xdr:from>
    <xdr:to>
      <xdr:col>102</xdr:col>
      <xdr:colOff>165100</xdr:colOff>
      <xdr:row>37</xdr:row>
      <xdr:rowOff>100013</xdr:rowOff>
    </xdr:to>
    <xdr:sp macro="" textlink="">
      <xdr:nvSpPr>
        <xdr:cNvPr id="763" name="フローチャート: 判断 762"/>
        <xdr:cNvSpPr/>
      </xdr:nvSpPr>
      <xdr:spPr>
        <a:xfrm>
          <a:off x="194945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91140</xdr:rowOff>
    </xdr:from>
    <xdr:ext cx="469744" cy="259045"/>
    <xdr:sp macro="" textlink="">
      <xdr:nvSpPr>
        <xdr:cNvPr id="764" name="テキスト ボックス 763"/>
        <xdr:cNvSpPr txBox="1"/>
      </xdr:nvSpPr>
      <xdr:spPr>
        <a:xfrm>
          <a:off x="19310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18605</xdr:rowOff>
    </xdr:from>
    <xdr:to>
      <xdr:col>98</xdr:col>
      <xdr:colOff>38100</xdr:colOff>
      <xdr:row>37</xdr:row>
      <xdr:rowOff>120205</xdr:rowOff>
    </xdr:to>
    <xdr:sp macro="" textlink="">
      <xdr:nvSpPr>
        <xdr:cNvPr id="765" name="フローチャート: 判断 764"/>
        <xdr:cNvSpPr/>
      </xdr:nvSpPr>
      <xdr:spPr>
        <a:xfrm>
          <a:off x="18605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111332</xdr:rowOff>
    </xdr:from>
    <xdr:ext cx="469744" cy="259045"/>
    <xdr:sp macro="" textlink="">
      <xdr:nvSpPr>
        <xdr:cNvPr id="766" name="テキスト ボックス 765"/>
        <xdr:cNvSpPr txBox="1"/>
      </xdr:nvSpPr>
      <xdr:spPr>
        <a:xfrm>
          <a:off x="18421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3"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5" name="テキスト ボックス 774"/>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95948</xdr:rowOff>
    </xdr:from>
    <xdr:to>
      <xdr:col>102</xdr:col>
      <xdr:colOff>165100</xdr:colOff>
      <xdr:row>30</xdr:row>
      <xdr:rowOff>26098</xdr:rowOff>
    </xdr:to>
    <xdr:sp macro="" textlink="">
      <xdr:nvSpPr>
        <xdr:cNvPr id="778" name="楕円 777"/>
        <xdr:cNvSpPr/>
      </xdr:nvSpPr>
      <xdr:spPr>
        <a:xfrm>
          <a:off x="194945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42625</xdr:rowOff>
    </xdr:from>
    <xdr:ext cx="469744" cy="259045"/>
    <xdr:sp macro="" textlink="">
      <xdr:nvSpPr>
        <xdr:cNvPr id="779" name="テキスト ボックス 778"/>
        <xdr:cNvSpPr txBox="1"/>
      </xdr:nvSpPr>
      <xdr:spPr>
        <a:xfrm>
          <a:off x="19310428" y="48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91377</xdr:rowOff>
    </xdr:from>
    <xdr:to>
      <xdr:col>98</xdr:col>
      <xdr:colOff>38100</xdr:colOff>
      <xdr:row>31</xdr:row>
      <xdr:rowOff>21527</xdr:rowOff>
    </xdr:to>
    <xdr:sp macro="" textlink="">
      <xdr:nvSpPr>
        <xdr:cNvPr id="780" name="楕円 779"/>
        <xdr:cNvSpPr/>
      </xdr:nvSpPr>
      <xdr:spPr>
        <a:xfrm>
          <a:off x="18605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38054</xdr:rowOff>
    </xdr:from>
    <xdr:ext cx="469744" cy="259045"/>
    <xdr:sp macro="" textlink="">
      <xdr:nvSpPr>
        <xdr:cNvPr id="781" name="テキスト ボックス 780"/>
        <xdr:cNvSpPr txBox="1"/>
      </xdr:nvSpPr>
      <xdr:spPr>
        <a:xfrm>
          <a:off x="18421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を除いた全ての目的別歳出において，類似団体平均値を下回っている。前年度と比較し減少の大きい総務費については住民一人当たり１０５，４９８円となっている。これは，特別定額給付金事業等新型コロナウイルス感染症対策事業の減によるものが要因である。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前年度から３．１２ポイント増の２１．１４％となっている。財政調整基金については，町税等の増により一般財源が当初予算に比べ１８５百万円増加したため，将来の財政需要を見据え積立てを実施した。また，前年度と比べると，実質収支額については４．５８ポイント増加，実質単年度収支については４．７９ポイント増加しており，新型コロナ感染症の影響を鑑み既存事業の縮小・中止により歳出を抑制した一方で，町税や普通交付税等の歳入が増とな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各年度で赤字は発生しておらず，連結実質赤字比率は算出されない状況である。今後は各会計とも独立採算の原則に立ち返り，国民健康保険などについても歳出に見合った保険税の適正化を図り，また，下水道事業，農業集落排水事業についても，引き続き滞納世帯や未接続世帯への促進活動の実施や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zoomScale="75" zoomScaleNormal="7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9807509</v>
      </c>
      <c r="BO4" s="489"/>
      <c r="BP4" s="489"/>
      <c r="BQ4" s="489"/>
      <c r="BR4" s="489"/>
      <c r="BS4" s="489"/>
      <c r="BT4" s="489"/>
      <c r="BU4" s="490"/>
      <c r="BV4" s="488">
        <v>10848059</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13.2</v>
      </c>
      <c r="CU4" s="629"/>
      <c r="CV4" s="629"/>
      <c r="CW4" s="629"/>
      <c r="CX4" s="629"/>
      <c r="CY4" s="629"/>
      <c r="CZ4" s="629"/>
      <c r="DA4" s="630"/>
      <c r="DB4" s="628">
        <v>8.6</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9054762</v>
      </c>
      <c r="BO5" s="460"/>
      <c r="BP5" s="460"/>
      <c r="BQ5" s="460"/>
      <c r="BR5" s="460"/>
      <c r="BS5" s="460"/>
      <c r="BT5" s="460"/>
      <c r="BU5" s="461"/>
      <c r="BV5" s="459">
        <v>10368644</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82.9</v>
      </c>
      <c r="CU5" s="457"/>
      <c r="CV5" s="457"/>
      <c r="CW5" s="457"/>
      <c r="CX5" s="457"/>
      <c r="CY5" s="457"/>
      <c r="CZ5" s="457"/>
      <c r="DA5" s="458"/>
      <c r="DB5" s="456">
        <v>88.5</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752747</v>
      </c>
      <c r="BO6" s="460"/>
      <c r="BP6" s="460"/>
      <c r="BQ6" s="460"/>
      <c r="BR6" s="460"/>
      <c r="BS6" s="460"/>
      <c r="BT6" s="460"/>
      <c r="BU6" s="461"/>
      <c r="BV6" s="459">
        <v>479415</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88.8</v>
      </c>
      <c r="CU6" s="603"/>
      <c r="CV6" s="603"/>
      <c r="CW6" s="603"/>
      <c r="CX6" s="603"/>
      <c r="CY6" s="603"/>
      <c r="CZ6" s="603"/>
      <c r="DA6" s="604"/>
      <c r="DB6" s="602">
        <v>93.3</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93</v>
      </c>
      <c r="AV7" s="518"/>
      <c r="AW7" s="518"/>
      <c r="AX7" s="518"/>
      <c r="AY7" s="473" t="s">
        <v>105</v>
      </c>
      <c r="AZ7" s="474"/>
      <c r="BA7" s="474"/>
      <c r="BB7" s="474"/>
      <c r="BC7" s="474"/>
      <c r="BD7" s="474"/>
      <c r="BE7" s="474"/>
      <c r="BF7" s="474"/>
      <c r="BG7" s="474"/>
      <c r="BH7" s="474"/>
      <c r="BI7" s="474"/>
      <c r="BJ7" s="474"/>
      <c r="BK7" s="474"/>
      <c r="BL7" s="474"/>
      <c r="BM7" s="475"/>
      <c r="BN7" s="459">
        <v>0</v>
      </c>
      <c r="BO7" s="460"/>
      <c r="BP7" s="460"/>
      <c r="BQ7" s="460"/>
      <c r="BR7" s="460"/>
      <c r="BS7" s="460"/>
      <c r="BT7" s="460"/>
      <c r="BU7" s="461"/>
      <c r="BV7" s="459">
        <v>13661</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5708461</v>
      </c>
      <c r="CU7" s="460"/>
      <c r="CV7" s="460"/>
      <c r="CW7" s="460"/>
      <c r="CX7" s="460"/>
      <c r="CY7" s="460"/>
      <c r="CZ7" s="460"/>
      <c r="DA7" s="461"/>
      <c r="DB7" s="459">
        <v>5412097</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752747</v>
      </c>
      <c r="BO8" s="460"/>
      <c r="BP8" s="460"/>
      <c r="BQ8" s="460"/>
      <c r="BR8" s="460"/>
      <c r="BS8" s="460"/>
      <c r="BT8" s="460"/>
      <c r="BU8" s="461"/>
      <c r="BV8" s="459">
        <v>465754</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0.63</v>
      </c>
      <c r="CU8" s="563"/>
      <c r="CV8" s="563"/>
      <c r="CW8" s="563"/>
      <c r="CX8" s="563"/>
      <c r="CY8" s="563"/>
      <c r="CZ8" s="563"/>
      <c r="DA8" s="564"/>
      <c r="DB8" s="562">
        <v>0.65</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21026</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101</v>
      </c>
      <c r="AV9" s="518"/>
      <c r="AW9" s="518"/>
      <c r="AX9" s="518"/>
      <c r="AY9" s="473" t="s">
        <v>115</v>
      </c>
      <c r="AZ9" s="474"/>
      <c r="BA9" s="474"/>
      <c r="BB9" s="474"/>
      <c r="BC9" s="474"/>
      <c r="BD9" s="474"/>
      <c r="BE9" s="474"/>
      <c r="BF9" s="474"/>
      <c r="BG9" s="474"/>
      <c r="BH9" s="474"/>
      <c r="BI9" s="474"/>
      <c r="BJ9" s="474"/>
      <c r="BK9" s="474"/>
      <c r="BL9" s="474"/>
      <c r="BM9" s="475"/>
      <c r="BN9" s="459">
        <v>286993</v>
      </c>
      <c r="BO9" s="460"/>
      <c r="BP9" s="460"/>
      <c r="BQ9" s="460"/>
      <c r="BR9" s="460"/>
      <c r="BS9" s="460"/>
      <c r="BT9" s="460"/>
      <c r="BU9" s="461"/>
      <c r="BV9" s="459">
        <v>139984</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8.3000000000000007</v>
      </c>
      <c r="CU9" s="457"/>
      <c r="CV9" s="457"/>
      <c r="CW9" s="457"/>
      <c r="CX9" s="457"/>
      <c r="CY9" s="457"/>
      <c r="CZ9" s="457"/>
      <c r="DA9" s="458"/>
      <c r="DB9" s="456">
        <v>9.5</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117</v>
      </c>
      <c r="M10" s="416"/>
      <c r="N10" s="416"/>
      <c r="O10" s="416"/>
      <c r="P10" s="416"/>
      <c r="Q10" s="417"/>
      <c r="R10" s="412">
        <v>22021</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234993</v>
      </c>
      <c r="BO10" s="460"/>
      <c r="BP10" s="460"/>
      <c r="BQ10" s="460"/>
      <c r="BR10" s="460"/>
      <c r="BS10" s="460"/>
      <c r="BT10" s="460"/>
      <c r="BU10" s="461"/>
      <c r="BV10" s="459">
        <v>100000</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119</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21281</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101</v>
      </c>
      <c r="AV12" s="518"/>
      <c r="AW12" s="518"/>
      <c r="AX12" s="518"/>
      <c r="AY12" s="473" t="s">
        <v>134</v>
      </c>
      <c r="AZ12" s="474"/>
      <c r="BA12" s="474"/>
      <c r="BB12" s="474"/>
      <c r="BC12" s="474"/>
      <c r="BD12" s="474"/>
      <c r="BE12" s="474"/>
      <c r="BF12" s="474"/>
      <c r="BG12" s="474"/>
      <c r="BH12" s="474"/>
      <c r="BI12" s="474"/>
      <c r="BJ12" s="474"/>
      <c r="BK12" s="474"/>
      <c r="BL12" s="474"/>
      <c r="BM12" s="475"/>
      <c r="BN12" s="459">
        <v>3000</v>
      </c>
      <c r="BO12" s="460"/>
      <c r="BP12" s="460"/>
      <c r="BQ12" s="460"/>
      <c r="BR12" s="460"/>
      <c r="BS12" s="460"/>
      <c r="BT12" s="460"/>
      <c r="BU12" s="461"/>
      <c r="BV12" s="459">
        <v>7200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127</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136</v>
      </c>
      <c r="N13" s="544"/>
      <c r="O13" s="544"/>
      <c r="P13" s="544"/>
      <c r="Q13" s="545"/>
      <c r="R13" s="546">
        <v>20135</v>
      </c>
      <c r="S13" s="547"/>
      <c r="T13" s="547"/>
      <c r="U13" s="547"/>
      <c r="V13" s="548"/>
      <c r="W13" s="549" t="s">
        <v>137</v>
      </c>
      <c r="X13" s="445"/>
      <c r="Y13" s="445"/>
      <c r="Z13" s="445"/>
      <c r="AA13" s="445"/>
      <c r="AB13" s="446"/>
      <c r="AC13" s="412">
        <v>2202</v>
      </c>
      <c r="AD13" s="413"/>
      <c r="AE13" s="413"/>
      <c r="AF13" s="413"/>
      <c r="AG13" s="414"/>
      <c r="AH13" s="412">
        <v>2360</v>
      </c>
      <c r="AI13" s="413"/>
      <c r="AJ13" s="413"/>
      <c r="AK13" s="413"/>
      <c r="AL13" s="472"/>
      <c r="AM13" s="516" t="s">
        <v>138</v>
      </c>
      <c r="AN13" s="416"/>
      <c r="AO13" s="416"/>
      <c r="AP13" s="416"/>
      <c r="AQ13" s="416"/>
      <c r="AR13" s="416"/>
      <c r="AS13" s="416"/>
      <c r="AT13" s="417"/>
      <c r="AU13" s="517" t="s">
        <v>139</v>
      </c>
      <c r="AV13" s="518"/>
      <c r="AW13" s="518"/>
      <c r="AX13" s="518"/>
      <c r="AY13" s="473" t="s">
        <v>140</v>
      </c>
      <c r="AZ13" s="474"/>
      <c r="BA13" s="474"/>
      <c r="BB13" s="474"/>
      <c r="BC13" s="474"/>
      <c r="BD13" s="474"/>
      <c r="BE13" s="474"/>
      <c r="BF13" s="474"/>
      <c r="BG13" s="474"/>
      <c r="BH13" s="474"/>
      <c r="BI13" s="474"/>
      <c r="BJ13" s="474"/>
      <c r="BK13" s="474"/>
      <c r="BL13" s="474"/>
      <c r="BM13" s="475"/>
      <c r="BN13" s="459">
        <v>518986</v>
      </c>
      <c r="BO13" s="460"/>
      <c r="BP13" s="460"/>
      <c r="BQ13" s="460"/>
      <c r="BR13" s="460"/>
      <c r="BS13" s="460"/>
      <c r="BT13" s="460"/>
      <c r="BU13" s="461"/>
      <c r="BV13" s="459">
        <v>232784</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6.8</v>
      </c>
      <c r="CU13" s="457"/>
      <c r="CV13" s="457"/>
      <c r="CW13" s="457"/>
      <c r="CX13" s="457"/>
      <c r="CY13" s="457"/>
      <c r="CZ13" s="457"/>
      <c r="DA13" s="458"/>
      <c r="DB13" s="456">
        <v>7</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142</v>
      </c>
      <c r="M14" s="586"/>
      <c r="N14" s="586"/>
      <c r="O14" s="586"/>
      <c r="P14" s="586"/>
      <c r="Q14" s="587"/>
      <c r="R14" s="546">
        <v>21736</v>
      </c>
      <c r="S14" s="547"/>
      <c r="T14" s="547"/>
      <c r="U14" s="547"/>
      <c r="V14" s="548"/>
      <c r="W14" s="550"/>
      <c r="X14" s="448"/>
      <c r="Y14" s="448"/>
      <c r="Z14" s="448"/>
      <c r="AA14" s="448"/>
      <c r="AB14" s="449"/>
      <c r="AC14" s="539">
        <v>20.100000000000001</v>
      </c>
      <c r="AD14" s="540"/>
      <c r="AE14" s="540"/>
      <c r="AF14" s="540"/>
      <c r="AG14" s="541"/>
      <c r="AH14" s="539">
        <v>20.6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38.200000000000003</v>
      </c>
      <c r="CU14" s="557"/>
      <c r="CV14" s="557"/>
      <c r="CW14" s="557"/>
      <c r="CX14" s="557"/>
      <c r="CY14" s="557"/>
      <c r="CZ14" s="557"/>
      <c r="DA14" s="558"/>
      <c r="DB14" s="556">
        <v>61.2</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144</v>
      </c>
      <c r="N15" s="544"/>
      <c r="O15" s="544"/>
      <c r="P15" s="544"/>
      <c r="Q15" s="545"/>
      <c r="R15" s="546">
        <v>20448</v>
      </c>
      <c r="S15" s="547"/>
      <c r="T15" s="547"/>
      <c r="U15" s="547"/>
      <c r="V15" s="548"/>
      <c r="W15" s="549" t="s">
        <v>145</v>
      </c>
      <c r="X15" s="445"/>
      <c r="Y15" s="445"/>
      <c r="Z15" s="445"/>
      <c r="AA15" s="445"/>
      <c r="AB15" s="446"/>
      <c r="AC15" s="412">
        <v>3735</v>
      </c>
      <c r="AD15" s="413"/>
      <c r="AE15" s="413"/>
      <c r="AF15" s="413"/>
      <c r="AG15" s="414"/>
      <c r="AH15" s="412">
        <v>4131</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2692452</v>
      </c>
      <c r="BO15" s="489"/>
      <c r="BP15" s="489"/>
      <c r="BQ15" s="489"/>
      <c r="BR15" s="489"/>
      <c r="BS15" s="489"/>
      <c r="BT15" s="489"/>
      <c r="BU15" s="490"/>
      <c r="BV15" s="488">
        <v>2820341</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34</v>
      </c>
      <c r="AD16" s="540"/>
      <c r="AE16" s="540"/>
      <c r="AF16" s="540"/>
      <c r="AG16" s="541"/>
      <c r="AH16" s="539">
        <v>36</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4640759</v>
      </c>
      <c r="BO16" s="460"/>
      <c r="BP16" s="460"/>
      <c r="BQ16" s="460"/>
      <c r="BR16" s="460"/>
      <c r="BS16" s="460"/>
      <c r="BT16" s="460"/>
      <c r="BU16" s="461"/>
      <c r="BV16" s="459">
        <v>4416727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5035</v>
      </c>
      <c r="AD17" s="413"/>
      <c r="AE17" s="413"/>
      <c r="AF17" s="413"/>
      <c r="AG17" s="414"/>
      <c r="AH17" s="412">
        <v>4987</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3373787</v>
      </c>
      <c r="BO17" s="460"/>
      <c r="BP17" s="460"/>
      <c r="BQ17" s="460"/>
      <c r="BR17" s="460"/>
      <c r="BS17" s="460"/>
      <c r="BT17" s="460"/>
      <c r="BU17" s="461"/>
      <c r="BV17" s="459">
        <v>3538199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155</v>
      </c>
      <c r="C18" s="510"/>
      <c r="D18" s="510"/>
      <c r="E18" s="511"/>
      <c r="F18" s="511"/>
      <c r="G18" s="511"/>
      <c r="H18" s="511"/>
      <c r="I18" s="511"/>
      <c r="J18" s="511"/>
      <c r="K18" s="511"/>
      <c r="L18" s="512">
        <v>58.99</v>
      </c>
      <c r="M18" s="512"/>
      <c r="N18" s="512"/>
      <c r="O18" s="512"/>
      <c r="P18" s="512"/>
      <c r="Q18" s="512"/>
      <c r="R18" s="513"/>
      <c r="S18" s="513"/>
      <c r="T18" s="513"/>
      <c r="U18" s="513"/>
      <c r="V18" s="514"/>
      <c r="W18" s="530"/>
      <c r="X18" s="531"/>
      <c r="Y18" s="531"/>
      <c r="Z18" s="531"/>
      <c r="AA18" s="531"/>
      <c r="AB18" s="555"/>
      <c r="AC18" s="429">
        <v>45.9</v>
      </c>
      <c r="AD18" s="430"/>
      <c r="AE18" s="430"/>
      <c r="AF18" s="430"/>
      <c r="AG18" s="515"/>
      <c r="AH18" s="429">
        <v>43.4</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4915087</v>
      </c>
      <c r="BO18" s="460"/>
      <c r="BP18" s="460"/>
      <c r="BQ18" s="460"/>
      <c r="BR18" s="460"/>
      <c r="BS18" s="460"/>
      <c r="BT18" s="460"/>
      <c r="BU18" s="461"/>
      <c r="BV18" s="459">
        <v>4726876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157</v>
      </c>
      <c r="C19" s="510"/>
      <c r="D19" s="510"/>
      <c r="E19" s="511"/>
      <c r="F19" s="511"/>
      <c r="G19" s="511"/>
      <c r="H19" s="511"/>
      <c r="I19" s="511"/>
      <c r="J19" s="511"/>
      <c r="K19" s="511"/>
      <c r="L19" s="519">
        <v>356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7326056</v>
      </c>
      <c r="BO19" s="460"/>
      <c r="BP19" s="460"/>
      <c r="BQ19" s="460"/>
      <c r="BR19" s="460"/>
      <c r="BS19" s="460"/>
      <c r="BT19" s="460"/>
      <c r="BU19" s="461"/>
      <c r="BV19" s="459">
        <v>6344914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159</v>
      </c>
      <c r="C20" s="510"/>
      <c r="D20" s="510"/>
      <c r="E20" s="511"/>
      <c r="F20" s="511"/>
      <c r="G20" s="511"/>
      <c r="H20" s="511"/>
      <c r="I20" s="511"/>
      <c r="J20" s="511"/>
      <c r="K20" s="511"/>
      <c r="L20" s="519">
        <v>7017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7417238</v>
      </c>
      <c r="BO22" s="489"/>
      <c r="BP22" s="489"/>
      <c r="BQ22" s="489"/>
      <c r="BR22" s="489"/>
      <c r="BS22" s="489"/>
      <c r="BT22" s="489"/>
      <c r="BU22" s="490"/>
      <c r="BV22" s="488">
        <v>7505295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7038541</v>
      </c>
      <c r="BO23" s="460"/>
      <c r="BP23" s="460"/>
      <c r="BQ23" s="460"/>
      <c r="BR23" s="460"/>
      <c r="BS23" s="460"/>
      <c r="BT23" s="460"/>
      <c r="BU23" s="461"/>
      <c r="BV23" s="459">
        <v>7131621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169</v>
      </c>
      <c r="F24" s="416"/>
      <c r="G24" s="416"/>
      <c r="H24" s="416"/>
      <c r="I24" s="416"/>
      <c r="J24" s="416"/>
      <c r="K24" s="417"/>
      <c r="L24" s="412">
        <v>1</v>
      </c>
      <c r="M24" s="413"/>
      <c r="N24" s="413"/>
      <c r="O24" s="413"/>
      <c r="P24" s="414"/>
      <c r="Q24" s="412">
        <v>8000</v>
      </c>
      <c r="R24" s="413"/>
      <c r="S24" s="413"/>
      <c r="T24" s="413"/>
      <c r="U24" s="413"/>
      <c r="V24" s="414"/>
      <c r="W24" s="502"/>
      <c r="X24" s="439"/>
      <c r="Y24" s="440"/>
      <c r="Z24" s="415" t="s">
        <v>170</v>
      </c>
      <c r="AA24" s="416"/>
      <c r="AB24" s="416"/>
      <c r="AC24" s="416"/>
      <c r="AD24" s="416"/>
      <c r="AE24" s="416"/>
      <c r="AF24" s="416"/>
      <c r="AG24" s="417"/>
      <c r="AH24" s="412">
        <v>157</v>
      </c>
      <c r="AI24" s="413"/>
      <c r="AJ24" s="413"/>
      <c r="AK24" s="413"/>
      <c r="AL24" s="414"/>
      <c r="AM24" s="412">
        <v>488584</v>
      </c>
      <c r="AN24" s="413"/>
      <c r="AO24" s="413"/>
      <c r="AP24" s="413"/>
      <c r="AQ24" s="413"/>
      <c r="AR24" s="414"/>
      <c r="AS24" s="412">
        <v>3112</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3373677</v>
      </c>
      <c r="BO24" s="460"/>
      <c r="BP24" s="460"/>
      <c r="BQ24" s="460"/>
      <c r="BR24" s="460"/>
      <c r="BS24" s="460"/>
      <c r="BT24" s="460"/>
      <c r="BU24" s="461"/>
      <c r="BV24" s="459">
        <v>3518699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172</v>
      </c>
      <c r="F25" s="416"/>
      <c r="G25" s="416"/>
      <c r="H25" s="416"/>
      <c r="I25" s="416"/>
      <c r="J25" s="416"/>
      <c r="K25" s="417"/>
      <c r="L25" s="412">
        <v>1</v>
      </c>
      <c r="M25" s="413"/>
      <c r="N25" s="413"/>
      <c r="O25" s="413"/>
      <c r="P25" s="414"/>
      <c r="Q25" s="412">
        <v>6030</v>
      </c>
      <c r="R25" s="413"/>
      <c r="S25" s="413"/>
      <c r="T25" s="413"/>
      <c r="U25" s="413"/>
      <c r="V25" s="414"/>
      <c r="W25" s="502"/>
      <c r="X25" s="439"/>
      <c r="Y25" s="440"/>
      <c r="Z25" s="415" t="s">
        <v>173</v>
      </c>
      <c r="AA25" s="416"/>
      <c r="AB25" s="416"/>
      <c r="AC25" s="416"/>
      <c r="AD25" s="416"/>
      <c r="AE25" s="416"/>
      <c r="AF25" s="416"/>
      <c r="AG25" s="417"/>
      <c r="AH25" s="412" t="s">
        <v>174</v>
      </c>
      <c r="AI25" s="413"/>
      <c r="AJ25" s="413"/>
      <c r="AK25" s="413"/>
      <c r="AL25" s="414"/>
      <c r="AM25" s="412" t="s">
        <v>175</v>
      </c>
      <c r="AN25" s="413"/>
      <c r="AO25" s="413"/>
      <c r="AP25" s="413"/>
      <c r="AQ25" s="413"/>
      <c r="AR25" s="414"/>
      <c r="AS25" s="412" t="s">
        <v>175</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398531</v>
      </c>
      <c r="BO25" s="489"/>
      <c r="BP25" s="489"/>
      <c r="BQ25" s="489"/>
      <c r="BR25" s="489"/>
      <c r="BS25" s="489"/>
      <c r="BT25" s="489"/>
      <c r="BU25" s="490"/>
      <c r="BV25" s="488">
        <v>274370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177</v>
      </c>
      <c r="F26" s="416"/>
      <c r="G26" s="416"/>
      <c r="H26" s="416"/>
      <c r="I26" s="416"/>
      <c r="J26" s="416"/>
      <c r="K26" s="417"/>
      <c r="L26" s="412">
        <v>1</v>
      </c>
      <c r="M26" s="413"/>
      <c r="N26" s="413"/>
      <c r="O26" s="413"/>
      <c r="P26" s="414"/>
      <c r="Q26" s="412">
        <v>5720</v>
      </c>
      <c r="R26" s="413"/>
      <c r="S26" s="413"/>
      <c r="T26" s="413"/>
      <c r="U26" s="413"/>
      <c r="V26" s="414"/>
      <c r="W26" s="502"/>
      <c r="X26" s="439"/>
      <c r="Y26" s="440"/>
      <c r="Z26" s="415" t="s">
        <v>178</v>
      </c>
      <c r="AA26" s="470"/>
      <c r="AB26" s="470"/>
      <c r="AC26" s="470"/>
      <c r="AD26" s="470"/>
      <c r="AE26" s="470"/>
      <c r="AF26" s="470"/>
      <c r="AG26" s="471"/>
      <c r="AH26" s="412">
        <v>6</v>
      </c>
      <c r="AI26" s="413"/>
      <c r="AJ26" s="413"/>
      <c r="AK26" s="413"/>
      <c r="AL26" s="414"/>
      <c r="AM26" s="412">
        <v>14490</v>
      </c>
      <c r="AN26" s="413"/>
      <c r="AO26" s="413"/>
      <c r="AP26" s="413"/>
      <c r="AQ26" s="413"/>
      <c r="AR26" s="414"/>
      <c r="AS26" s="412">
        <v>2415</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175</v>
      </c>
      <c r="BO26" s="460"/>
      <c r="BP26" s="460"/>
      <c r="BQ26" s="460"/>
      <c r="BR26" s="460"/>
      <c r="BS26" s="460"/>
      <c r="BT26" s="460"/>
      <c r="BU26" s="461"/>
      <c r="BV26" s="459" t="s">
        <v>175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180</v>
      </c>
      <c r="F27" s="416"/>
      <c r="G27" s="416"/>
      <c r="H27" s="416"/>
      <c r="I27" s="416"/>
      <c r="J27" s="416"/>
      <c r="K27" s="417"/>
      <c r="L27" s="412">
        <v>1</v>
      </c>
      <c r="M27" s="413"/>
      <c r="N27" s="413"/>
      <c r="O27" s="413"/>
      <c r="P27" s="414"/>
      <c r="Q27" s="412">
        <v>3560</v>
      </c>
      <c r="R27" s="413"/>
      <c r="S27" s="413"/>
      <c r="T27" s="413"/>
      <c r="U27" s="413"/>
      <c r="V27" s="414"/>
      <c r="W27" s="502"/>
      <c r="X27" s="439"/>
      <c r="Y27" s="440"/>
      <c r="Z27" s="415" t="s">
        <v>181</v>
      </c>
      <c r="AA27" s="416"/>
      <c r="AB27" s="416"/>
      <c r="AC27" s="416"/>
      <c r="AD27" s="416"/>
      <c r="AE27" s="416"/>
      <c r="AF27" s="416"/>
      <c r="AG27" s="417"/>
      <c r="AH27" s="412" t="s">
        <v>175</v>
      </c>
      <c r="AI27" s="413"/>
      <c r="AJ27" s="413"/>
      <c r="AK27" s="413"/>
      <c r="AL27" s="414"/>
      <c r="AM27" s="412" t="s">
        <v>175</v>
      </c>
      <c r="AN27" s="413"/>
      <c r="AO27" s="413"/>
      <c r="AP27" s="413"/>
      <c r="AQ27" s="413"/>
      <c r="AR27" s="414"/>
      <c r="AS27" s="412" t="s">
        <v>127</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296599</v>
      </c>
      <c r="BO27" s="494"/>
      <c r="BP27" s="494"/>
      <c r="BQ27" s="494"/>
      <c r="BR27" s="494"/>
      <c r="BS27" s="494"/>
      <c r="BT27" s="494"/>
      <c r="BU27" s="495"/>
      <c r="BV27" s="493">
        <v>296599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183</v>
      </c>
      <c r="F28" s="416"/>
      <c r="G28" s="416"/>
      <c r="H28" s="416"/>
      <c r="I28" s="416"/>
      <c r="J28" s="416"/>
      <c r="K28" s="417"/>
      <c r="L28" s="412">
        <v>1</v>
      </c>
      <c r="M28" s="413"/>
      <c r="N28" s="413"/>
      <c r="O28" s="413"/>
      <c r="P28" s="414"/>
      <c r="Q28" s="412">
        <v>3120</v>
      </c>
      <c r="R28" s="413"/>
      <c r="S28" s="413"/>
      <c r="T28" s="413"/>
      <c r="U28" s="413"/>
      <c r="V28" s="414"/>
      <c r="W28" s="502"/>
      <c r="X28" s="439"/>
      <c r="Y28" s="440"/>
      <c r="Z28" s="415" t="s">
        <v>184</v>
      </c>
      <c r="AA28" s="416"/>
      <c r="AB28" s="416"/>
      <c r="AC28" s="416"/>
      <c r="AD28" s="416"/>
      <c r="AE28" s="416"/>
      <c r="AF28" s="416"/>
      <c r="AG28" s="417"/>
      <c r="AH28" s="412" t="s">
        <v>175</v>
      </c>
      <c r="AI28" s="413"/>
      <c r="AJ28" s="413"/>
      <c r="AK28" s="413"/>
      <c r="AL28" s="414"/>
      <c r="AM28" s="412" t="s">
        <v>175</v>
      </c>
      <c r="AN28" s="413"/>
      <c r="AO28" s="413"/>
      <c r="AP28" s="413"/>
      <c r="AQ28" s="413"/>
      <c r="AR28" s="414"/>
      <c r="AS28" s="412" t="s">
        <v>175</v>
      </c>
      <c r="AT28" s="413"/>
      <c r="AU28" s="413"/>
      <c r="AV28" s="413"/>
      <c r="AW28" s="413"/>
      <c r="AX28" s="472"/>
      <c r="AY28" s="476" t="s">
        <v>185</v>
      </c>
      <c r="AZ28" s="477"/>
      <c r="BA28" s="477"/>
      <c r="BB28" s="478"/>
      <c r="BC28" s="485" t="s">
        <v>47</v>
      </c>
      <c r="BD28" s="486"/>
      <c r="BE28" s="486"/>
      <c r="BF28" s="486"/>
      <c r="BG28" s="486"/>
      <c r="BH28" s="486"/>
      <c r="BI28" s="486"/>
      <c r="BJ28" s="486"/>
      <c r="BK28" s="486"/>
      <c r="BL28" s="486"/>
      <c r="BM28" s="487"/>
      <c r="BN28" s="488">
        <v>1207023</v>
      </c>
      <c r="BO28" s="489"/>
      <c r="BP28" s="489"/>
      <c r="BQ28" s="489"/>
      <c r="BR28" s="489"/>
      <c r="BS28" s="489"/>
      <c r="BT28" s="489"/>
      <c r="BU28" s="490"/>
      <c r="BV28" s="488">
        <v>975030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186</v>
      </c>
      <c r="F29" s="416"/>
      <c r="G29" s="416"/>
      <c r="H29" s="416"/>
      <c r="I29" s="416"/>
      <c r="J29" s="416"/>
      <c r="K29" s="417"/>
      <c r="L29" s="412">
        <v>12</v>
      </c>
      <c r="M29" s="413"/>
      <c r="N29" s="413"/>
      <c r="O29" s="413"/>
      <c r="P29" s="414"/>
      <c r="Q29" s="412">
        <v>2950</v>
      </c>
      <c r="R29" s="413"/>
      <c r="S29" s="413"/>
      <c r="T29" s="413"/>
      <c r="U29" s="413"/>
      <c r="V29" s="414"/>
      <c r="W29" s="503"/>
      <c r="X29" s="504"/>
      <c r="Y29" s="505"/>
      <c r="Z29" s="415" t="s">
        <v>187</v>
      </c>
      <c r="AA29" s="416"/>
      <c r="AB29" s="416"/>
      <c r="AC29" s="416"/>
      <c r="AD29" s="416"/>
      <c r="AE29" s="416"/>
      <c r="AF29" s="416"/>
      <c r="AG29" s="417"/>
      <c r="AH29" s="412">
        <v>157</v>
      </c>
      <c r="AI29" s="413"/>
      <c r="AJ29" s="413"/>
      <c r="AK29" s="413"/>
      <c r="AL29" s="414"/>
      <c r="AM29" s="412">
        <v>488584</v>
      </c>
      <c r="AN29" s="413"/>
      <c r="AO29" s="413"/>
      <c r="AP29" s="413"/>
      <c r="AQ29" s="413"/>
      <c r="AR29" s="414"/>
      <c r="AS29" s="412">
        <v>3112</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272289</v>
      </c>
      <c r="BO29" s="460"/>
      <c r="BP29" s="460"/>
      <c r="BQ29" s="460"/>
      <c r="BR29" s="460"/>
      <c r="BS29" s="460"/>
      <c r="BT29" s="460"/>
      <c r="BU29" s="461"/>
      <c r="BV29" s="459">
        <v>164096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99.5</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1663523</v>
      </c>
      <c r="BO30" s="494"/>
      <c r="BP30" s="494"/>
      <c r="BQ30" s="494"/>
      <c r="BR30" s="494"/>
      <c r="BS30" s="494"/>
      <c r="BT30" s="494"/>
      <c r="BU30" s="495"/>
      <c r="BV30" s="493">
        <v>1222254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198</v>
      </c>
      <c r="X33" s="410"/>
      <c r="Y33" s="410"/>
      <c r="Z33" s="410"/>
      <c r="AA33" s="410"/>
      <c r="AB33" s="410"/>
      <c r="AC33" s="410"/>
      <c r="AD33" s="410"/>
      <c r="AE33" s="410"/>
      <c r="AF33" s="410"/>
      <c r="AG33" s="410"/>
      <c r="AH33" s="410"/>
      <c r="AI33" s="410"/>
      <c r="AJ33" s="410"/>
      <c r="AK33" s="410"/>
      <c r="AL33" s="203"/>
      <c r="AM33" s="411" t="s">
        <v>196</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196</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茨城県市町村総合事務組合　一般会計</v>
      </c>
      <c r="BZ34" s="408"/>
      <c r="CA34" s="408"/>
      <c r="CB34" s="408"/>
      <c r="CC34" s="408"/>
      <c r="CD34" s="408"/>
      <c r="CE34" s="408"/>
      <c r="CF34" s="408"/>
      <c r="CG34" s="408"/>
      <c r="CH34" s="408"/>
      <c r="CI34" s="408"/>
      <c r="CJ34" s="408"/>
      <c r="CK34" s="408"/>
      <c r="CL34" s="408"/>
      <c r="CM34" s="408"/>
      <c r="CN34" s="178"/>
      <c r="CO34" s="407">
        <f>IF(CQ34="","",MAX(C34:D43,U34:V43,AM34:AN43,BE34:BF43,BW34:BX43)+1)</f>
        <v>20</v>
      </c>
      <c r="CP34" s="407"/>
      <c r="CQ34" s="408" t="str">
        <f>IF('各会計、関係団体の財政状況及び健全化判断比率'!BS7="","",'各会計、関係団体の財政状況及び健全化判断比率'!BS7)</f>
        <v>八千代町ふるさと公社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IF('各会計、関係団体の財政状況及び健全化判断比率'!B34="","",'各会計、関係団体の財政状況及び健全化判断比率'!B34)</f>
        <v>農業集落排水事業特別会計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茨城県市町村総合事務組合　県民交通災害共済事業特別会計</v>
      </c>
      <c r="BZ35" s="408"/>
      <c r="CA35" s="408"/>
      <c r="CB35" s="408"/>
      <c r="CC35" s="408"/>
      <c r="CD35" s="408"/>
      <c r="CE35" s="408"/>
      <c r="CF35" s="408"/>
      <c r="CG35" s="408"/>
      <c r="CH35" s="408"/>
      <c r="CI35" s="408"/>
      <c r="CJ35" s="408"/>
      <c r="CK35" s="408"/>
      <c r="CL35" s="408"/>
      <c r="CM35" s="408"/>
      <c r="CN35" s="178"/>
      <c r="CO35" s="407">
        <f t="shared" ref="CO35:CO43" si="3">IF(CQ35="","",CO34+1)</f>
        <v>21</v>
      </c>
      <c r="CP35" s="407"/>
      <c r="CQ35" s="408" t="str">
        <f>IF('各会計、関係団体の財政状況及び健全化判断比率'!BS8="","",'各会計、関係団体の財政状況及び健全化判断比率'!BS8)</f>
        <v>八千代町土地開発公社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介護保険特別会計（保険事業勘定）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9</v>
      </c>
      <c r="BF36" s="407"/>
      <c r="BG36" s="408" t="str">
        <f>IF('各会計、関係団体の財政状況及び健全化判断比率'!B35="","",'各会計、関係団体の財政状況及び健全化判断比率'!B35)</f>
        <v>中央土地区画整理事業特別会計</v>
      </c>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茨城租税債権管理機構</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介護保険特別会計（介護サービス事業勘定）</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茨城県後期高齢者医療広域連合　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茨城県後期高齢者医療広域連合　後期高齢医療特別会計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茨城西南地方広域市町村圏事務組合　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茨城西南地方広域市町村圏事務組合　利根老人ホーム事業特別会計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17</v>
      </c>
      <c r="BX41" s="407"/>
      <c r="BY41" s="408" t="str">
        <f>IF('各会計、関係団体の財政状況及び健全化判断比率'!B75="","",'各会計、関係団体の財政状況及び健全化判断比率'!B75)</f>
        <v>茨城西南地方広域市町村圏事務組合　特殊湛水防除事業特別会計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18</v>
      </c>
      <c r="BX42" s="407"/>
      <c r="BY42" s="408" t="str">
        <f>IF('各会計、関係団体の財政状況及び健全化判断比率'!B76="","",'各会計、関係団体の財政状況及び健全化判断比率'!B76)</f>
        <v>下妻地方広域事務組合　一般会計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19</v>
      </c>
      <c r="BX43" s="407"/>
      <c r="BY43" s="408" t="str">
        <f>IF('各会計、関係団体の財政状況及び健全化判断比率'!B77="","",'各会計、関係団体の財政状況及び健全化判断比率'!B77)</f>
        <v>下妻地方広域事務組合　フィットネスパーク・きぬ特別会計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610</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6" t="s">
        <v>570</v>
      </c>
      <c r="D34" s="1216"/>
      <c r="E34" s="1217"/>
      <c r="F34" s="32">
        <v>25.94</v>
      </c>
      <c r="G34" s="33">
        <v>28.99</v>
      </c>
      <c r="H34" s="33">
        <v>32.479999999999997</v>
      </c>
      <c r="I34" s="33">
        <v>34.57</v>
      </c>
      <c r="J34" s="34">
        <v>34.56</v>
      </c>
      <c r="K34" s="22"/>
      <c r="L34" s="22"/>
      <c r="M34" s="22"/>
      <c r="N34" s="22"/>
      <c r="O34" s="22"/>
      <c r="P34" s="22"/>
    </row>
    <row r="35" spans="1:16" ht="39" customHeight="1">
      <c r="A35" s="22"/>
      <c r="B35" s="35"/>
      <c r="C35" s="1210" t="s">
        <v>571</v>
      </c>
      <c r="D35" s="1211"/>
      <c r="E35" s="1212"/>
      <c r="F35" s="36">
        <v>9.56</v>
      </c>
      <c r="G35" s="37">
        <v>8.5</v>
      </c>
      <c r="H35" s="37">
        <v>6.24</v>
      </c>
      <c r="I35" s="37">
        <v>8.6</v>
      </c>
      <c r="J35" s="38">
        <v>13.18</v>
      </c>
      <c r="K35" s="22"/>
      <c r="L35" s="22"/>
      <c r="M35" s="22"/>
      <c r="N35" s="22"/>
      <c r="O35" s="22"/>
      <c r="P35" s="22"/>
    </row>
    <row r="36" spans="1:16" ht="39" customHeight="1">
      <c r="A36" s="22"/>
      <c r="B36" s="35"/>
      <c r="C36" s="1210" t="s">
        <v>572</v>
      </c>
      <c r="D36" s="1211"/>
      <c r="E36" s="1212"/>
      <c r="F36" s="36">
        <v>3.37</v>
      </c>
      <c r="G36" s="37">
        <v>1.07</v>
      </c>
      <c r="H36" s="37">
        <v>1.34</v>
      </c>
      <c r="I36" s="37">
        <v>2</v>
      </c>
      <c r="J36" s="38">
        <v>3.02</v>
      </c>
      <c r="K36" s="22"/>
      <c r="L36" s="22"/>
      <c r="M36" s="22"/>
      <c r="N36" s="22"/>
      <c r="O36" s="22"/>
      <c r="P36" s="22"/>
    </row>
    <row r="37" spans="1:16" ht="39" customHeight="1">
      <c r="A37" s="22"/>
      <c r="B37" s="35"/>
      <c r="C37" s="1210" t="s">
        <v>573</v>
      </c>
      <c r="D37" s="1211"/>
      <c r="E37" s="1212"/>
      <c r="F37" s="36">
        <v>1.83</v>
      </c>
      <c r="G37" s="37">
        <v>1.64</v>
      </c>
      <c r="H37" s="37">
        <v>2.04</v>
      </c>
      <c r="I37" s="37">
        <v>2.0299999999999998</v>
      </c>
      <c r="J37" s="38">
        <v>2.5499999999999998</v>
      </c>
      <c r="K37" s="22"/>
      <c r="L37" s="22"/>
      <c r="M37" s="22"/>
      <c r="N37" s="22"/>
      <c r="O37" s="22"/>
      <c r="P37" s="22"/>
    </row>
    <row r="38" spans="1:16" ht="39" customHeight="1">
      <c r="A38" s="22"/>
      <c r="B38" s="35"/>
      <c r="C38" s="1210" t="s">
        <v>574</v>
      </c>
      <c r="D38" s="1211"/>
      <c r="E38" s="1212"/>
      <c r="F38" s="36">
        <v>0.24</v>
      </c>
      <c r="G38" s="37">
        <v>0.24</v>
      </c>
      <c r="H38" s="37">
        <v>0.15</v>
      </c>
      <c r="I38" s="37">
        <v>0.24</v>
      </c>
      <c r="J38" s="38">
        <v>0.25</v>
      </c>
      <c r="K38" s="22"/>
      <c r="L38" s="22"/>
      <c r="M38" s="22"/>
      <c r="N38" s="22"/>
      <c r="O38" s="22"/>
      <c r="P38" s="22"/>
    </row>
    <row r="39" spans="1:16" ht="39" customHeight="1">
      <c r="A39" s="22"/>
      <c r="B39" s="35"/>
      <c r="C39" s="1210" t="s">
        <v>575</v>
      </c>
      <c r="D39" s="1211"/>
      <c r="E39" s="1212"/>
      <c r="F39" s="36">
        <v>2.9</v>
      </c>
      <c r="G39" s="37">
        <v>0.88</v>
      </c>
      <c r="H39" s="37">
        <v>0.25</v>
      </c>
      <c r="I39" s="37">
        <v>0.19</v>
      </c>
      <c r="J39" s="38">
        <v>0.16</v>
      </c>
      <c r="K39" s="22"/>
      <c r="L39" s="22"/>
      <c r="M39" s="22"/>
      <c r="N39" s="22"/>
      <c r="O39" s="22"/>
      <c r="P39" s="22"/>
    </row>
    <row r="40" spans="1:16" ht="39" customHeight="1">
      <c r="A40" s="22"/>
      <c r="B40" s="35"/>
      <c r="C40" s="1210" t="s">
        <v>576</v>
      </c>
      <c r="D40" s="1211"/>
      <c r="E40" s="1212"/>
      <c r="F40" s="36">
        <v>0.1</v>
      </c>
      <c r="G40" s="37">
        <v>0.01</v>
      </c>
      <c r="H40" s="37">
        <v>0.11</v>
      </c>
      <c r="I40" s="37">
        <v>0.17</v>
      </c>
      <c r="J40" s="38">
        <v>0.09</v>
      </c>
      <c r="K40" s="22"/>
      <c r="L40" s="22"/>
      <c r="M40" s="22"/>
      <c r="N40" s="22"/>
      <c r="O40" s="22"/>
      <c r="P40" s="22"/>
    </row>
    <row r="41" spans="1:16" ht="39" customHeight="1">
      <c r="A41" s="22"/>
      <c r="B41" s="35"/>
      <c r="C41" s="1210" t="s">
        <v>577</v>
      </c>
      <c r="D41" s="1211"/>
      <c r="E41" s="1212"/>
      <c r="F41" s="36">
        <v>7.0000000000000007E-2</v>
      </c>
      <c r="G41" s="37">
        <v>0.09</v>
      </c>
      <c r="H41" s="37">
        <v>0.08</v>
      </c>
      <c r="I41" s="37">
        <v>0.1</v>
      </c>
      <c r="J41" s="38">
        <v>0.09</v>
      </c>
      <c r="K41" s="22"/>
      <c r="L41" s="22"/>
      <c r="M41" s="22"/>
      <c r="N41" s="22"/>
      <c r="O41" s="22"/>
      <c r="P41" s="22"/>
    </row>
    <row r="42" spans="1:16" ht="39" customHeight="1">
      <c r="A42" s="22"/>
      <c r="B42" s="39"/>
      <c r="C42" s="1210" t="s">
        <v>578</v>
      </c>
      <c r="D42" s="1211"/>
      <c r="E42" s="1212"/>
      <c r="F42" s="36" t="s">
        <v>521</v>
      </c>
      <c r="G42" s="37" t="s">
        <v>521</v>
      </c>
      <c r="H42" s="37" t="s">
        <v>521</v>
      </c>
      <c r="I42" s="37" t="s">
        <v>521</v>
      </c>
      <c r="J42" s="38" t="s">
        <v>521</v>
      </c>
      <c r="K42" s="22"/>
      <c r="L42" s="22"/>
      <c r="M42" s="22"/>
      <c r="N42" s="22"/>
      <c r="O42" s="22"/>
      <c r="P42" s="22"/>
    </row>
    <row r="43" spans="1:16" ht="39" customHeight="1" thickBot="1">
      <c r="A43" s="22"/>
      <c r="B43" s="40"/>
      <c r="C43" s="1213" t="s">
        <v>579</v>
      </c>
      <c r="D43" s="1214"/>
      <c r="E43" s="1215"/>
      <c r="F43" s="41">
        <v>0.01</v>
      </c>
      <c r="G43" s="42">
        <v>0.01</v>
      </c>
      <c r="H43" s="42">
        <v>0.02</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pgTFeGNUemY4CHvBUq9alYF8HIqfR9bQ6APVkKNwPJeHCP4/e4TfgGTlD1cnsrCuJxOiubpa/YxZ5hqBWhSrg==" saltValue="4OuBX5RLT4LThK6ejTUx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6" t="s">
        <v>10</v>
      </c>
      <c r="C45" s="1237"/>
      <c r="D45" s="58"/>
      <c r="E45" s="1242" t="s">
        <v>11</v>
      </c>
      <c r="F45" s="1242"/>
      <c r="G45" s="1242"/>
      <c r="H45" s="1242"/>
      <c r="I45" s="1242"/>
      <c r="J45" s="1243"/>
      <c r="K45" s="59">
        <v>553</v>
      </c>
      <c r="L45" s="60">
        <v>575</v>
      </c>
      <c r="M45" s="60">
        <v>573</v>
      </c>
      <c r="N45" s="60">
        <v>564</v>
      </c>
      <c r="O45" s="61">
        <v>572</v>
      </c>
      <c r="P45" s="48"/>
      <c r="Q45" s="48"/>
      <c r="R45" s="48"/>
      <c r="S45" s="48"/>
      <c r="T45" s="48"/>
      <c r="U45" s="48"/>
    </row>
    <row r="46" spans="1:21" ht="30.75" customHeight="1">
      <c r="A46" s="48"/>
      <c r="B46" s="1238"/>
      <c r="C46" s="1239"/>
      <c r="D46" s="62"/>
      <c r="E46" s="1220" t="s">
        <v>12</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c r="A47" s="48"/>
      <c r="B47" s="1238"/>
      <c r="C47" s="1239"/>
      <c r="D47" s="62"/>
      <c r="E47" s="1220" t="s">
        <v>13</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c r="A48" s="48"/>
      <c r="B48" s="1238"/>
      <c r="C48" s="1239"/>
      <c r="D48" s="62"/>
      <c r="E48" s="1220" t="s">
        <v>14</v>
      </c>
      <c r="F48" s="1220"/>
      <c r="G48" s="1220"/>
      <c r="H48" s="1220"/>
      <c r="I48" s="1220"/>
      <c r="J48" s="1221"/>
      <c r="K48" s="63">
        <v>305</v>
      </c>
      <c r="L48" s="64">
        <v>302</v>
      </c>
      <c r="M48" s="64">
        <v>316</v>
      </c>
      <c r="N48" s="64">
        <v>329</v>
      </c>
      <c r="O48" s="65">
        <v>324</v>
      </c>
      <c r="P48" s="48"/>
      <c r="Q48" s="48"/>
      <c r="R48" s="48"/>
      <c r="S48" s="48"/>
      <c r="T48" s="48"/>
      <c r="U48" s="48"/>
    </row>
    <row r="49" spans="1:21" ht="30.75" customHeight="1">
      <c r="A49" s="48"/>
      <c r="B49" s="1238"/>
      <c r="C49" s="1239"/>
      <c r="D49" s="62"/>
      <c r="E49" s="1220" t="s">
        <v>15</v>
      </c>
      <c r="F49" s="1220"/>
      <c r="G49" s="1220"/>
      <c r="H49" s="1220"/>
      <c r="I49" s="1220"/>
      <c r="J49" s="1221"/>
      <c r="K49" s="63">
        <v>18</v>
      </c>
      <c r="L49" s="64">
        <v>20</v>
      </c>
      <c r="M49" s="64">
        <v>18</v>
      </c>
      <c r="N49" s="64">
        <v>18</v>
      </c>
      <c r="O49" s="65">
        <v>17</v>
      </c>
      <c r="P49" s="48"/>
      <c r="Q49" s="48"/>
      <c r="R49" s="48"/>
      <c r="S49" s="48"/>
      <c r="T49" s="48"/>
      <c r="U49" s="48"/>
    </row>
    <row r="50" spans="1:21" ht="30.75" customHeight="1">
      <c r="A50" s="48"/>
      <c r="B50" s="1238"/>
      <c r="C50" s="1239"/>
      <c r="D50" s="62"/>
      <c r="E50" s="1220" t="s">
        <v>16</v>
      </c>
      <c r="F50" s="1220"/>
      <c r="G50" s="1220"/>
      <c r="H50" s="1220"/>
      <c r="I50" s="1220"/>
      <c r="J50" s="1221"/>
      <c r="K50" s="63">
        <v>25</v>
      </c>
      <c r="L50" s="64">
        <v>29</v>
      </c>
      <c r="M50" s="64">
        <v>28</v>
      </c>
      <c r="N50" s="64">
        <v>28</v>
      </c>
      <c r="O50" s="65">
        <v>28</v>
      </c>
      <c r="P50" s="48"/>
      <c r="Q50" s="48"/>
      <c r="R50" s="48"/>
      <c r="S50" s="48"/>
      <c r="T50" s="48"/>
      <c r="U50" s="48"/>
    </row>
    <row r="51" spans="1:21" ht="30.75" customHeight="1">
      <c r="A51" s="48"/>
      <c r="B51" s="1240"/>
      <c r="C51" s="1241"/>
      <c r="D51" s="66"/>
      <c r="E51" s="1220" t="s">
        <v>17</v>
      </c>
      <c r="F51" s="1220"/>
      <c r="G51" s="1220"/>
      <c r="H51" s="1220"/>
      <c r="I51" s="1220"/>
      <c r="J51" s="1221"/>
      <c r="K51" s="63" t="s">
        <v>521</v>
      </c>
      <c r="L51" s="64">
        <v>0</v>
      </c>
      <c r="M51" s="64">
        <v>0</v>
      </c>
      <c r="N51" s="64" t="s">
        <v>521</v>
      </c>
      <c r="O51" s="65" t="s">
        <v>521</v>
      </c>
      <c r="P51" s="48"/>
      <c r="Q51" s="48"/>
      <c r="R51" s="48"/>
      <c r="S51" s="48"/>
      <c r="T51" s="48"/>
      <c r="U51" s="48"/>
    </row>
    <row r="52" spans="1:21" ht="30.75" customHeight="1">
      <c r="A52" s="48"/>
      <c r="B52" s="1218" t="s">
        <v>18</v>
      </c>
      <c r="C52" s="1219"/>
      <c r="D52" s="66"/>
      <c r="E52" s="1220" t="s">
        <v>19</v>
      </c>
      <c r="F52" s="1220"/>
      <c r="G52" s="1220"/>
      <c r="H52" s="1220"/>
      <c r="I52" s="1220"/>
      <c r="J52" s="1221"/>
      <c r="K52" s="63">
        <v>585</v>
      </c>
      <c r="L52" s="64">
        <v>601</v>
      </c>
      <c r="M52" s="64">
        <v>603</v>
      </c>
      <c r="N52" s="64">
        <v>611</v>
      </c>
      <c r="O52" s="65">
        <v>614</v>
      </c>
      <c r="P52" s="48"/>
      <c r="Q52" s="48"/>
      <c r="R52" s="48"/>
      <c r="S52" s="48"/>
      <c r="T52" s="48"/>
      <c r="U52" s="48"/>
    </row>
    <row r="53" spans="1:21" ht="30.75" customHeight="1" thickBot="1">
      <c r="A53" s="48"/>
      <c r="B53" s="1222" t="s">
        <v>20</v>
      </c>
      <c r="C53" s="1223"/>
      <c r="D53" s="67"/>
      <c r="E53" s="1224" t="s">
        <v>21</v>
      </c>
      <c r="F53" s="1224"/>
      <c r="G53" s="1224"/>
      <c r="H53" s="1224"/>
      <c r="I53" s="1224"/>
      <c r="J53" s="1225"/>
      <c r="K53" s="68">
        <v>316</v>
      </c>
      <c r="L53" s="69">
        <v>325</v>
      </c>
      <c r="M53" s="69">
        <v>332</v>
      </c>
      <c r="N53" s="69">
        <v>328</v>
      </c>
      <c r="O53" s="70">
        <v>327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26" t="s">
        <v>24</v>
      </c>
      <c r="C57" s="1227"/>
      <c r="D57" s="1230" t="s">
        <v>25</v>
      </c>
      <c r="E57" s="1231"/>
      <c r="F57" s="1231"/>
      <c r="G57" s="1231"/>
      <c r="H57" s="1231"/>
      <c r="I57" s="1231"/>
      <c r="J57" s="1232"/>
      <c r="K57" s="83"/>
      <c r="L57" s="84"/>
      <c r="M57" s="84"/>
      <c r="N57" s="84"/>
      <c r="O57" s="85"/>
    </row>
    <row r="58" spans="1:21" ht="31.5" customHeight="1" thickBot="1">
      <c r="B58" s="1228"/>
      <c r="C58" s="1229"/>
      <c r="D58" s="1233" t="s">
        <v>26</v>
      </c>
      <c r="E58" s="1234"/>
      <c r="F58" s="1234"/>
      <c r="G58" s="1234"/>
      <c r="H58" s="1234"/>
      <c r="I58" s="1234"/>
      <c r="J58" s="123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iXGZd0K03ZtNffCDMLsIs48GLqH6LkU3ln4dmLFbLXDazVvBYYyXw4jZPWzR6LMXbtKzMqNnG9iD43DGgSaw==" saltValue="hK9GDxAth7njste6Po0N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56" t="s">
        <v>29</v>
      </c>
      <c r="C41" s="1257"/>
      <c r="D41" s="102"/>
      <c r="E41" s="1258" t="s">
        <v>30</v>
      </c>
      <c r="F41" s="1258"/>
      <c r="G41" s="1258"/>
      <c r="H41" s="1259"/>
      <c r="I41" s="351">
        <v>7117</v>
      </c>
      <c r="J41" s="352">
        <v>7079</v>
      </c>
      <c r="K41" s="352">
        <v>7273</v>
      </c>
      <c r="L41" s="352">
        <v>7197</v>
      </c>
      <c r="M41" s="353">
        <v>7118</v>
      </c>
    </row>
    <row r="42" spans="2:13" ht="27.75" customHeight="1">
      <c r="B42" s="1246"/>
      <c r="C42" s="1247"/>
      <c r="D42" s="103"/>
      <c r="E42" s="1250" t="s">
        <v>31</v>
      </c>
      <c r="F42" s="1250"/>
      <c r="G42" s="1250"/>
      <c r="H42" s="1251"/>
      <c r="I42" s="354">
        <v>361</v>
      </c>
      <c r="J42" s="355">
        <v>361</v>
      </c>
      <c r="K42" s="355">
        <v>302</v>
      </c>
      <c r="L42" s="355">
        <v>274</v>
      </c>
      <c r="M42" s="356">
        <v>246</v>
      </c>
    </row>
    <row r="43" spans="2:13" ht="27.75" customHeight="1">
      <c r="B43" s="1246"/>
      <c r="C43" s="1247"/>
      <c r="D43" s="103"/>
      <c r="E43" s="1250" t="s">
        <v>32</v>
      </c>
      <c r="F43" s="1250"/>
      <c r="G43" s="1250"/>
      <c r="H43" s="1251"/>
      <c r="I43" s="354">
        <v>5032</v>
      </c>
      <c r="J43" s="355">
        <v>4678</v>
      </c>
      <c r="K43" s="355">
        <v>4559</v>
      </c>
      <c r="L43" s="355">
        <v>4486</v>
      </c>
      <c r="M43" s="356">
        <v>4362</v>
      </c>
    </row>
    <row r="44" spans="2:13" ht="27.75" customHeight="1">
      <c r="B44" s="1246"/>
      <c r="C44" s="1247"/>
      <c r="D44" s="103"/>
      <c r="E44" s="1250" t="s">
        <v>33</v>
      </c>
      <c r="F44" s="1250"/>
      <c r="G44" s="1250"/>
      <c r="H44" s="1251"/>
      <c r="I44" s="354">
        <v>78</v>
      </c>
      <c r="J44" s="355">
        <v>68</v>
      </c>
      <c r="K44" s="355">
        <v>59</v>
      </c>
      <c r="L44" s="355">
        <v>55</v>
      </c>
      <c r="M44" s="356">
        <v>64</v>
      </c>
    </row>
    <row r="45" spans="2:13" ht="27.75" customHeight="1">
      <c r="B45" s="1246"/>
      <c r="C45" s="1247"/>
      <c r="D45" s="103"/>
      <c r="E45" s="1250" t="s">
        <v>34</v>
      </c>
      <c r="F45" s="1250"/>
      <c r="G45" s="1250"/>
      <c r="H45" s="1251"/>
      <c r="I45" s="354">
        <v>1323</v>
      </c>
      <c r="J45" s="355">
        <v>1488</v>
      </c>
      <c r="K45" s="355">
        <v>1329</v>
      </c>
      <c r="L45" s="355">
        <v>1352</v>
      </c>
      <c r="M45" s="356">
        <v>1345</v>
      </c>
    </row>
    <row r="46" spans="2:13" ht="27.75" customHeight="1">
      <c r="B46" s="1246"/>
      <c r="C46" s="1247"/>
      <c r="D46" s="104"/>
      <c r="E46" s="1250" t="s">
        <v>35</v>
      </c>
      <c r="F46" s="1250"/>
      <c r="G46" s="1250"/>
      <c r="H46" s="1251"/>
      <c r="I46" s="354" t="s">
        <v>521</v>
      </c>
      <c r="J46" s="355" t="s">
        <v>521</v>
      </c>
      <c r="K46" s="355" t="s">
        <v>521</v>
      </c>
      <c r="L46" s="355">
        <v>1</v>
      </c>
      <c r="M46" s="356" t="s">
        <v>521</v>
      </c>
    </row>
    <row r="47" spans="2:13" ht="27.75" customHeight="1">
      <c r="B47" s="1246"/>
      <c r="C47" s="1247"/>
      <c r="D47" s="105"/>
      <c r="E47" s="1260" t="s">
        <v>36</v>
      </c>
      <c r="F47" s="1261"/>
      <c r="G47" s="1261"/>
      <c r="H47" s="1262"/>
      <c r="I47" s="354" t="s">
        <v>521</v>
      </c>
      <c r="J47" s="355" t="s">
        <v>521</v>
      </c>
      <c r="K47" s="355" t="s">
        <v>521</v>
      </c>
      <c r="L47" s="355" t="s">
        <v>521</v>
      </c>
      <c r="M47" s="356" t="s">
        <v>521</v>
      </c>
    </row>
    <row r="48" spans="2:13" ht="27.75" customHeight="1">
      <c r="B48" s="1246"/>
      <c r="C48" s="1247"/>
      <c r="D48" s="103"/>
      <c r="E48" s="1250" t="s">
        <v>37</v>
      </c>
      <c r="F48" s="1250"/>
      <c r="G48" s="1250"/>
      <c r="H48" s="1251"/>
      <c r="I48" s="354" t="s">
        <v>521</v>
      </c>
      <c r="J48" s="355" t="s">
        <v>521</v>
      </c>
      <c r="K48" s="355" t="s">
        <v>521</v>
      </c>
      <c r="L48" s="355" t="s">
        <v>521</v>
      </c>
      <c r="M48" s="356" t="s">
        <v>521</v>
      </c>
    </row>
    <row r="49" spans="2:13" ht="27.75" customHeight="1">
      <c r="B49" s="1248"/>
      <c r="C49" s="1249"/>
      <c r="D49" s="103"/>
      <c r="E49" s="1250" t="s">
        <v>38</v>
      </c>
      <c r="F49" s="1250"/>
      <c r="G49" s="1250"/>
      <c r="H49" s="1251"/>
      <c r="I49" s="354" t="s">
        <v>521</v>
      </c>
      <c r="J49" s="355" t="s">
        <v>521</v>
      </c>
      <c r="K49" s="355" t="s">
        <v>521</v>
      </c>
      <c r="L49" s="355" t="s">
        <v>521</v>
      </c>
      <c r="M49" s="356" t="s">
        <v>521</v>
      </c>
    </row>
    <row r="50" spans="2:13" ht="27.75" customHeight="1">
      <c r="B50" s="1244" t="s">
        <v>39</v>
      </c>
      <c r="C50" s="1245"/>
      <c r="D50" s="106"/>
      <c r="E50" s="1250" t="s">
        <v>40</v>
      </c>
      <c r="F50" s="1250"/>
      <c r="G50" s="1250"/>
      <c r="H50" s="1251"/>
      <c r="I50" s="354">
        <v>2859</v>
      </c>
      <c r="J50" s="355">
        <v>2901</v>
      </c>
      <c r="K50" s="355">
        <v>2648</v>
      </c>
      <c r="L50" s="355">
        <v>2900</v>
      </c>
      <c r="M50" s="356">
        <v>3893</v>
      </c>
    </row>
    <row r="51" spans="2:13" ht="27.75" customHeight="1">
      <c r="B51" s="1246"/>
      <c r="C51" s="1247"/>
      <c r="D51" s="103"/>
      <c r="E51" s="1250" t="s">
        <v>41</v>
      </c>
      <c r="F51" s="1250"/>
      <c r="G51" s="1250"/>
      <c r="H51" s="1251"/>
      <c r="I51" s="354">
        <v>0</v>
      </c>
      <c r="J51" s="355" t="s">
        <v>521</v>
      </c>
      <c r="K51" s="355" t="s">
        <v>521</v>
      </c>
      <c r="L51" s="355" t="s">
        <v>521</v>
      </c>
      <c r="M51" s="356" t="s">
        <v>521</v>
      </c>
    </row>
    <row r="52" spans="2:13" ht="27.75" customHeight="1">
      <c r="B52" s="1248"/>
      <c r="C52" s="1249"/>
      <c r="D52" s="103"/>
      <c r="E52" s="1250" t="s">
        <v>42</v>
      </c>
      <c r="F52" s="1250"/>
      <c r="G52" s="1250"/>
      <c r="H52" s="1251"/>
      <c r="I52" s="354">
        <v>8013</v>
      </c>
      <c r="J52" s="355">
        <v>7856</v>
      </c>
      <c r="K52" s="355">
        <v>7649</v>
      </c>
      <c r="L52" s="355">
        <v>7523</v>
      </c>
      <c r="M52" s="356">
        <v>7292</v>
      </c>
    </row>
    <row r="53" spans="2:13" ht="27.75" customHeight="1" thickBot="1">
      <c r="B53" s="1252" t="s">
        <v>43</v>
      </c>
      <c r="C53" s="1253"/>
      <c r="D53" s="107"/>
      <c r="E53" s="1254" t="s">
        <v>44</v>
      </c>
      <c r="F53" s="1254"/>
      <c r="G53" s="1254"/>
      <c r="H53" s="1255"/>
      <c r="I53" s="357">
        <v>3037</v>
      </c>
      <c r="J53" s="358">
        <v>2917</v>
      </c>
      <c r="K53" s="358">
        <v>3226</v>
      </c>
      <c r="L53" s="358">
        <v>2942</v>
      </c>
      <c r="M53" s="359">
        <v>1950</v>
      </c>
    </row>
    <row r="54" spans="2:13" ht="27.75" customHeight="1">
      <c r="B54" s="108" t="s">
        <v>45</v>
      </c>
      <c r="C54" s="109"/>
      <c r="D54" s="109"/>
      <c r="E54" s="110"/>
      <c r="F54" s="110"/>
      <c r="G54" s="110"/>
      <c r="H54" s="110"/>
      <c r="I54" s="111"/>
      <c r="J54" s="111"/>
      <c r="K54" s="111"/>
      <c r="L54" s="111"/>
      <c r="M54" s="111"/>
    </row>
    <row r="55" spans="2:13"/>
  </sheetData>
  <sheetProtection algorithmName="SHA-512" hashValue="zpCF6s3jSrzkWg85iB9P5QTDCZGMZbT5Y3ntcBEQg22OLuTcZxtEG9eK2DynvPtwvllAEn10qmW0FdV6pDCmOA==" saltValue="UoxQM+DL3NAXC3i7bOix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565</v>
      </c>
      <c r="G54" s="116" t="s">
        <v>566</v>
      </c>
      <c r="H54" s="117" t="s">
        <v>567</v>
      </c>
    </row>
    <row r="55" spans="2:8" ht="52.5" customHeight="1">
      <c r="B55" s="118"/>
      <c r="C55" s="1271" t="s">
        <v>47</v>
      </c>
      <c r="D55" s="1271"/>
      <c r="E55" s="1272"/>
      <c r="F55" s="119">
        <v>882</v>
      </c>
      <c r="G55" s="119">
        <v>975</v>
      </c>
      <c r="H55" s="120">
        <v>1207</v>
      </c>
    </row>
    <row r="56" spans="2:8" ht="52.5" customHeight="1">
      <c r="B56" s="121"/>
      <c r="C56" s="1273" t="s">
        <v>48</v>
      </c>
      <c r="D56" s="1273"/>
      <c r="E56" s="1274"/>
      <c r="F56" s="122">
        <v>164</v>
      </c>
      <c r="G56" s="122">
        <v>164</v>
      </c>
      <c r="H56" s="123">
        <v>272</v>
      </c>
    </row>
    <row r="57" spans="2:8" ht="53.25" customHeight="1">
      <c r="B57" s="121"/>
      <c r="C57" s="1275" t="s">
        <v>49</v>
      </c>
      <c r="D57" s="1275"/>
      <c r="E57" s="1276"/>
      <c r="F57" s="124">
        <v>961</v>
      </c>
      <c r="G57" s="124">
        <v>1222</v>
      </c>
      <c r="H57" s="125">
        <v>1664</v>
      </c>
    </row>
    <row r="58" spans="2:8" ht="45.75" customHeight="1">
      <c r="B58" s="126"/>
      <c r="C58" s="1263" t="s">
        <v>603</v>
      </c>
      <c r="D58" s="1264"/>
      <c r="E58" s="1265"/>
      <c r="F58" s="127">
        <v>504</v>
      </c>
      <c r="G58" s="127">
        <v>687</v>
      </c>
      <c r="H58" s="128">
        <v>1146</v>
      </c>
    </row>
    <row r="59" spans="2:8" ht="45.75" customHeight="1">
      <c r="B59" s="126"/>
      <c r="C59" s="1263" t="s">
        <v>604</v>
      </c>
      <c r="D59" s="1264"/>
      <c r="E59" s="1265"/>
      <c r="F59" s="127">
        <v>234</v>
      </c>
      <c r="G59" s="127">
        <v>212</v>
      </c>
      <c r="H59" s="128">
        <v>212</v>
      </c>
    </row>
    <row r="60" spans="2:8" ht="45.75" customHeight="1">
      <c r="B60" s="126"/>
      <c r="C60" s="1263" t="s">
        <v>605</v>
      </c>
      <c r="D60" s="1264"/>
      <c r="E60" s="1265"/>
      <c r="F60" s="127">
        <v>120</v>
      </c>
      <c r="G60" s="127">
        <v>112</v>
      </c>
      <c r="H60" s="128">
        <v>104</v>
      </c>
    </row>
    <row r="61" spans="2:8" ht="45.75" customHeight="1">
      <c r="B61" s="126"/>
      <c r="C61" s="1263" t="s">
        <v>606</v>
      </c>
      <c r="D61" s="1264"/>
      <c r="E61" s="1265"/>
      <c r="F61" s="127">
        <v>100</v>
      </c>
      <c r="G61" s="127">
        <v>100</v>
      </c>
      <c r="H61" s="128">
        <v>100</v>
      </c>
    </row>
    <row r="62" spans="2:8" ht="45.75" customHeight="1" thickBot="1">
      <c r="B62" s="129"/>
      <c r="C62" s="1266" t="s">
        <v>607</v>
      </c>
      <c r="D62" s="1267"/>
      <c r="E62" s="1268"/>
      <c r="F62" s="130">
        <v>0</v>
      </c>
      <c r="G62" s="130">
        <v>105</v>
      </c>
      <c r="H62" s="131">
        <v>98</v>
      </c>
    </row>
    <row r="63" spans="2:8" ht="52.5" customHeight="1" thickBot="1">
      <c r="B63" s="132"/>
      <c r="C63" s="1269" t="s">
        <v>50</v>
      </c>
      <c r="D63" s="1269"/>
      <c r="E63" s="1270"/>
      <c r="F63" s="133">
        <v>2008</v>
      </c>
      <c r="G63" s="133">
        <v>2361</v>
      </c>
      <c r="H63" s="134">
        <v>3143</v>
      </c>
    </row>
    <row r="64" spans="2:8"/>
  </sheetData>
  <sheetProtection algorithmName="SHA-512" hashValue="+qXMpclq1af8/SXgytAvUw1ZJfYjaDzPp6dwtDLYc4YpkVgBye++yS/FWnsm50jazM4EQgtexLpnPgdjq9kT3A==" saltValue="qmtCLA8aYwO9PTze055m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c r="A1" s="403"/>
      <c r="B1" s="402"/>
      <c r="DD1" s="368"/>
      <c r="DE1" s="368"/>
    </row>
    <row r="2" spans="1:109" ht="25.5" customHeight="1">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c r="DD19" s="368"/>
      <c r="DE19" s="368"/>
    </row>
    <row r="20" spans="1:109">
      <c r="DD20" s="368"/>
      <c r="DE20" s="368"/>
    </row>
    <row r="21" spans="1:109" ht="17.25" customHeight="1">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c r="B22" s="369"/>
    </row>
    <row r="23" spans="1:109">
      <c r="B23" s="369"/>
    </row>
    <row r="24" spans="1:109">
      <c r="B24" s="369"/>
    </row>
    <row r="25" spans="1:109">
      <c r="B25" s="369"/>
    </row>
    <row r="26" spans="1:109">
      <c r="B26" s="369"/>
    </row>
    <row r="27" spans="1:109">
      <c r="B27" s="369"/>
    </row>
    <row r="28" spans="1:109">
      <c r="B28" s="369"/>
    </row>
    <row r="29" spans="1:109">
      <c r="B29" s="369"/>
    </row>
    <row r="30" spans="1:109">
      <c r="B30" s="369"/>
    </row>
    <row r="31" spans="1:109">
      <c r="B31" s="369"/>
    </row>
    <row r="32" spans="1:109">
      <c r="B32" s="369"/>
    </row>
    <row r="33" spans="2:109">
      <c r="B33" s="369"/>
    </row>
    <row r="34" spans="2:109">
      <c r="B34" s="369"/>
    </row>
    <row r="35" spans="2:109">
      <c r="B35" s="369"/>
    </row>
    <row r="36" spans="2:109">
      <c r="B36" s="369"/>
    </row>
    <row r="37" spans="2:109">
      <c r="B37" s="369"/>
    </row>
    <row r="38" spans="2:109">
      <c r="B38" s="369"/>
    </row>
    <row r="39" spans="2:109">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c r="B40" s="388"/>
      <c r="DD40" s="388"/>
      <c r="DE40" s="368"/>
    </row>
    <row r="41" spans="2:109" ht="17.25">
      <c r="B41" s="398" t="s">
        <v>619</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c r="B42" s="369"/>
      <c r="G42" s="384"/>
      <c r="I42" s="383"/>
      <c r="J42" s="383"/>
      <c r="K42" s="383"/>
      <c r="AM42" s="384"/>
      <c r="AN42" s="384" t="s">
        <v>616</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c r="B43" s="369"/>
      <c r="AN43" s="1284" t="s">
        <v>620</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69"/>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69"/>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69"/>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69"/>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c r="B49" s="369"/>
      <c r="AN49" s="368" t="s">
        <v>615</v>
      </c>
    </row>
    <row r="50" spans="1:109">
      <c r="B50" s="369"/>
      <c r="G50" s="1277"/>
      <c r="H50" s="1277"/>
      <c r="I50" s="1277"/>
      <c r="J50" s="1277"/>
      <c r="K50" s="377"/>
      <c r="L50" s="377"/>
      <c r="M50" s="376"/>
      <c r="N50" s="376"/>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c r="B51" s="369"/>
      <c r="G51" s="1294"/>
      <c r="H51" s="1294"/>
      <c r="I51" s="1295"/>
      <c r="J51" s="1295"/>
      <c r="K51" s="1293"/>
      <c r="L51" s="1293"/>
      <c r="M51" s="1293"/>
      <c r="N51" s="1293"/>
      <c r="AM51" s="375"/>
      <c r="AN51" s="1283" t="s">
        <v>614</v>
      </c>
      <c r="AO51" s="1283"/>
      <c r="AP51" s="1283"/>
      <c r="AQ51" s="1283"/>
      <c r="AR51" s="1283"/>
      <c r="AS51" s="1283"/>
      <c r="AT51" s="1283"/>
      <c r="AU51" s="1283"/>
      <c r="AV51" s="1283"/>
      <c r="AW51" s="1283"/>
      <c r="AX51" s="1283"/>
      <c r="AY51" s="1283"/>
      <c r="AZ51" s="1283"/>
      <c r="BA51" s="1283"/>
      <c r="BB51" s="1283" t="s">
        <v>612</v>
      </c>
      <c r="BC51" s="1283"/>
      <c r="BD51" s="1283"/>
      <c r="BE51" s="1283"/>
      <c r="BF51" s="1283"/>
      <c r="BG51" s="1283"/>
      <c r="BH51" s="1283"/>
      <c r="BI51" s="1283"/>
      <c r="BJ51" s="1283"/>
      <c r="BK51" s="1283"/>
      <c r="BL51" s="1283"/>
      <c r="BM51" s="1283"/>
      <c r="BN51" s="1283"/>
      <c r="BO51" s="1283"/>
      <c r="BP51" s="1282">
        <v>66.599999999999994</v>
      </c>
      <c r="BQ51" s="1282"/>
      <c r="BR51" s="1282"/>
      <c r="BS51" s="1282"/>
      <c r="BT51" s="1282"/>
      <c r="BU51" s="1282"/>
      <c r="BV51" s="1282"/>
      <c r="BW51" s="1282"/>
      <c r="BX51" s="1282">
        <v>63</v>
      </c>
      <c r="BY51" s="1282"/>
      <c r="BZ51" s="1282"/>
      <c r="CA51" s="1282"/>
      <c r="CB51" s="1282"/>
      <c r="CC51" s="1282"/>
      <c r="CD51" s="1282"/>
      <c r="CE51" s="1282"/>
      <c r="CF51" s="1282">
        <v>69.900000000000006</v>
      </c>
      <c r="CG51" s="1282"/>
      <c r="CH51" s="1282"/>
      <c r="CI51" s="1282"/>
      <c r="CJ51" s="1282"/>
      <c r="CK51" s="1282"/>
      <c r="CL51" s="1282"/>
      <c r="CM51" s="1282"/>
      <c r="CN51" s="1282">
        <v>61.2</v>
      </c>
      <c r="CO51" s="1282"/>
      <c r="CP51" s="1282"/>
      <c r="CQ51" s="1282"/>
      <c r="CR51" s="1282"/>
      <c r="CS51" s="1282"/>
      <c r="CT51" s="1282"/>
      <c r="CU51" s="1282"/>
      <c r="CV51" s="1282">
        <v>38.200000000000003</v>
      </c>
      <c r="CW51" s="1282"/>
      <c r="CX51" s="1282"/>
      <c r="CY51" s="1282"/>
      <c r="CZ51" s="1282"/>
      <c r="DA51" s="1282"/>
      <c r="DB51" s="1282"/>
      <c r="DC51" s="1282"/>
    </row>
    <row r="52" spans="1:109">
      <c r="B52" s="369"/>
      <c r="G52" s="1294"/>
      <c r="H52" s="1294"/>
      <c r="I52" s="1295"/>
      <c r="J52" s="1295"/>
      <c r="K52" s="1293"/>
      <c r="L52" s="1293"/>
      <c r="M52" s="1293"/>
      <c r="N52" s="1293"/>
      <c r="AM52" s="37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3"/>
      <c r="B53" s="369"/>
      <c r="G53" s="1294"/>
      <c r="H53" s="1294"/>
      <c r="I53" s="1277"/>
      <c r="J53" s="1277"/>
      <c r="K53" s="1293"/>
      <c r="L53" s="1293"/>
      <c r="M53" s="1293"/>
      <c r="N53" s="1293"/>
      <c r="AM53" s="375"/>
      <c r="AN53" s="1283"/>
      <c r="AO53" s="1283"/>
      <c r="AP53" s="1283"/>
      <c r="AQ53" s="1283"/>
      <c r="AR53" s="1283"/>
      <c r="AS53" s="1283"/>
      <c r="AT53" s="1283"/>
      <c r="AU53" s="1283"/>
      <c r="AV53" s="1283"/>
      <c r="AW53" s="1283"/>
      <c r="AX53" s="1283"/>
      <c r="AY53" s="1283"/>
      <c r="AZ53" s="1283"/>
      <c r="BA53" s="1283"/>
      <c r="BB53" s="1283" t="s">
        <v>618</v>
      </c>
      <c r="BC53" s="1283"/>
      <c r="BD53" s="1283"/>
      <c r="BE53" s="1283"/>
      <c r="BF53" s="1283"/>
      <c r="BG53" s="1283"/>
      <c r="BH53" s="1283"/>
      <c r="BI53" s="1283"/>
      <c r="BJ53" s="1283"/>
      <c r="BK53" s="1283"/>
      <c r="BL53" s="1283"/>
      <c r="BM53" s="1283"/>
      <c r="BN53" s="1283"/>
      <c r="BO53" s="1283"/>
      <c r="BP53" s="1282">
        <v>58.1</v>
      </c>
      <c r="BQ53" s="1282"/>
      <c r="BR53" s="1282"/>
      <c r="BS53" s="1282"/>
      <c r="BT53" s="1282"/>
      <c r="BU53" s="1282"/>
      <c r="BV53" s="1282"/>
      <c r="BW53" s="1282"/>
      <c r="BX53" s="1282">
        <v>59.8</v>
      </c>
      <c r="BY53" s="1282"/>
      <c r="BZ53" s="1282"/>
      <c r="CA53" s="1282"/>
      <c r="CB53" s="1282"/>
      <c r="CC53" s="1282"/>
      <c r="CD53" s="1282"/>
      <c r="CE53" s="1282"/>
      <c r="CF53" s="1282">
        <v>60.4</v>
      </c>
      <c r="CG53" s="1282"/>
      <c r="CH53" s="1282"/>
      <c r="CI53" s="1282"/>
      <c r="CJ53" s="1282"/>
      <c r="CK53" s="1282"/>
      <c r="CL53" s="1282"/>
      <c r="CM53" s="1282"/>
      <c r="CN53" s="1282">
        <v>62.1</v>
      </c>
      <c r="CO53" s="1282"/>
      <c r="CP53" s="1282"/>
      <c r="CQ53" s="1282"/>
      <c r="CR53" s="1282"/>
      <c r="CS53" s="1282"/>
      <c r="CT53" s="1282"/>
      <c r="CU53" s="1282"/>
      <c r="CV53" s="1282">
        <v>63.8</v>
      </c>
      <c r="CW53" s="1282"/>
      <c r="CX53" s="1282"/>
      <c r="CY53" s="1282"/>
      <c r="CZ53" s="1282"/>
      <c r="DA53" s="1282"/>
      <c r="DB53" s="1282"/>
      <c r="DC53" s="1282"/>
    </row>
    <row r="54" spans="1:109">
      <c r="A54" s="383"/>
      <c r="B54" s="369"/>
      <c r="G54" s="1294"/>
      <c r="H54" s="1294"/>
      <c r="I54" s="1277"/>
      <c r="J54" s="1277"/>
      <c r="K54" s="1293"/>
      <c r="L54" s="1293"/>
      <c r="M54" s="1293"/>
      <c r="N54" s="1293"/>
      <c r="AM54" s="37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3"/>
      <c r="B55" s="369"/>
      <c r="G55" s="1277"/>
      <c r="H55" s="1277"/>
      <c r="I55" s="1277"/>
      <c r="J55" s="1277"/>
      <c r="K55" s="1293"/>
      <c r="L55" s="1293"/>
      <c r="M55" s="1293"/>
      <c r="N55" s="1293"/>
      <c r="AN55" s="1281" t="s">
        <v>613</v>
      </c>
      <c r="AO55" s="1281"/>
      <c r="AP55" s="1281"/>
      <c r="AQ55" s="1281"/>
      <c r="AR55" s="1281"/>
      <c r="AS55" s="1281"/>
      <c r="AT55" s="1281"/>
      <c r="AU55" s="1281"/>
      <c r="AV55" s="1281"/>
      <c r="AW55" s="1281"/>
      <c r="AX55" s="1281"/>
      <c r="AY55" s="1281"/>
      <c r="AZ55" s="1281"/>
      <c r="BA55" s="1281"/>
      <c r="BB55" s="1283" t="s">
        <v>612</v>
      </c>
      <c r="BC55" s="1283"/>
      <c r="BD55" s="1283"/>
      <c r="BE55" s="1283"/>
      <c r="BF55" s="1283"/>
      <c r="BG55" s="1283"/>
      <c r="BH55" s="1283"/>
      <c r="BI55" s="1283"/>
      <c r="BJ55" s="1283"/>
      <c r="BK55" s="1283"/>
      <c r="BL55" s="1283"/>
      <c r="BM55" s="1283"/>
      <c r="BN55" s="1283"/>
      <c r="BO55" s="1283"/>
      <c r="BP55" s="1282">
        <v>38.200000000000003</v>
      </c>
      <c r="BQ55" s="1282"/>
      <c r="BR55" s="1282"/>
      <c r="BS55" s="1282"/>
      <c r="BT55" s="1282"/>
      <c r="BU55" s="1282"/>
      <c r="BV55" s="1282"/>
      <c r="BW55" s="1282"/>
      <c r="BX55" s="1282">
        <v>29.7</v>
      </c>
      <c r="BY55" s="1282"/>
      <c r="BZ55" s="1282"/>
      <c r="CA55" s="1282"/>
      <c r="CB55" s="1282"/>
      <c r="CC55" s="1282"/>
      <c r="CD55" s="1282"/>
      <c r="CE55" s="1282"/>
      <c r="CF55" s="1282">
        <v>23.2</v>
      </c>
      <c r="CG55" s="1282"/>
      <c r="CH55" s="1282"/>
      <c r="CI55" s="1282"/>
      <c r="CJ55" s="1282"/>
      <c r="CK55" s="1282"/>
      <c r="CL55" s="1282"/>
      <c r="CM55" s="1282"/>
      <c r="CN55" s="1282">
        <v>25.1</v>
      </c>
      <c r="CO55" s="1282"/>
      <c r="CP55" s="1282"/>
      <c r="CQ55" s="1282"/>
      <c r="CR55" s="1282"/>
      <c r="CS55" s="1282"/>
      <c r="CT55" s="1282"/>
      <c r="CU55" s="1282"/>
      <c r="CV55" s="1282">
        <v>9.6999999999999993</v>
      </c>
      <c r="CW55" s="1282"/>
      <c r="CX55" s="1282"/>
      <c r="CY55" s="1282"/>
      <c r="CZ55" s="1282"/>
      <c r="DA55" s="1282"/>
      <c r="DB55" s="1282"/>
      <c r="DC55" s="1282"/>
    </row>
    <row r="56" spans="1:109">
      <c r="A56" s="383"/>
      <c r="B56" s="369"/>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3" customFormat="1">
      <c r="B57" s="389"/>
      <c r="G57" s="1277"/>
      <c r="H57" s="1277"/>
      <c r="I57" s="1296"/>
      <c r="J57" s="1296"/>
      <c r="K57" s="1293"/>
      <c r="L57" s="1293"/>
      <c r="M57" s="1293"/>
      <c r="N57" s="1293"/>
      <c r="AM57" s="368"/>
      <c r="AN57" s="1281"/>
      <c r="AO57" s="1281"/>
      <c r="AP57" s="1281"/>
      <c r="AQ57" s="1281"/>
      <c r="AR57" s="1281"/>
      <c r="AS57" s="1281"/>
      <c r="AT57" s="1281"/>
      <c r="AU57" s="1281"/>
      <c r="AV57" s="1281"/>
      <c r="AW57" s="1281"/>
      <c r="AX57" s="1281"/>
      <c r="AY57" s="1281"/>
      <c r="AZ57" s="1281"/>
      <c r="BA57" s="1281"/>
      <c r="BB57" s="1283" t="s">
        <v>618</v>
      </c>
      <c r="BC57" s="1283"/>
      <c r="BD57" s="1283"/>
      <c r="BE57" s="1283"/>
      <c r="BF57" s="1283"/>
      <c r="BG57" s="1283"/>
      <c r="BH57" s="1283"/>
      <c r="BI57" s="1283"/>
      <c r="BJ57" s="1283"/>
      <c r="BK57" s="1283"/>
      <c r="BL57" s="1283"/>
      <c r="BM57" s="1283"/>
      <c r="BN57" s="1283"/>
      <c r="BO57" s="1283"/>
      <c r="BP57" s="1282">
        <v>53.6</v>
      </c>
      <c r="BQ57" s="1282"/>
      <c r="BR57" s="1282"/>
      <c r="BS57" s="1282"/>
      <c r="BT57" s="1282"/>
      <c r="BU57" s="1282"/>
      <c r="BV57" s="1282"/>
      <c r="BW57" s="1282"/>
      <c r="BX57" s="1282">
        <v>56.3</v>
      </c>
      <c r="BY57" s="1282"/>
      <c r="BZ57" s="1282"/>
      <c r="CA57" s="1282"/>
      <c r="CB57" s="1282"/>
      <c r="CC57" s="1282"/>
      <c r="CD57" s="1282"/>
      <c r="CE57" s="1282"/>
      <c r="CF57" s="1282">
        <v>57.9</v>
      </c>
      <c r="CG57" s="1282"/>
      <c r="CH57" s="1282"/>
      <c r="CI57" s="1282"/>
      <c r="CJ57" s="1282"/>
      <c r="CK57" s="1282"/>
      <c r="CL57" s="1282"/>
      <c r="CM57" s="1282"/>
      <c r="CN57" s="1282">
        <v>60.1</v>
      </c>
      <c r="CO57" s="1282"/>
      <c r="CP57" s="1282"/>
      <c r="CQ57" s="1282"/>
      <c r="CR57" s="1282"/>
      <c r="CS57" s="1282"/>
      <c r="CT57" s="1282"/>
      <c r="CU57" s="1282"/>
      <c r="CV57" s="1282">
        <v>61.3</v>
      </c>
      <c r="CW57" s="1282"/>
      <c r="CX57" s="1282"/>
      <c r="CY57" s="1282"/>
      <c r="CZ57" s="1282"/>
      <c r="DA57" s="1282"/>
      <c r="DB57" s="1282"/>
      <c r="DC57" s="1282"/>
      <c r="DD57" s="394"/>
      <c r="DE57" s="389"/>
    </row>
    <row r="58" spans="1:109" s="383" customFormat="1">
      <c r="A58" s="368"/>
      <c r="B58" s="389"/>
      <c r="G58" s="1277"/>
      <c r="H58" s="1277"/>
      <c r="I58" s="1296"/>
      <c r="J58" s="1296"/>
      <c r="K58" s="1293"/>
      <c r="L58" s="1293"/>
      <c r="M58" s="1293"/>
      <c r="N58" s="1293"/>
      <c r="AM58" s="368"/>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94"/>
      <c r="DE58" s="389"/>
    </row>
    <row r="59" spans="1:109" s="383" customFormat="1">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c r="B63" s="387" t="s">
        <v>617</v>
      </c>
    </row>
    <row r="64" spans="1:109">
      <c r="B64" s="369"/>
      <c r="G64" s="384"/>
      <c r="I64" s="386"/>
      <c r="J64" s="386"/>
      <c r="K64" s="386"/>
      <c r="L64" s="386"/>
      <c r="M64" s="386"/>
      <c r="N64" s="385"/>
      <c r="AM64" s="384"/>
      <c r="AN64" s="384" t="s">
        <v>616</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c r="B65" s="369"/>
      <c r="AN65" s="1284" t="s">
        <v>621</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69"/>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69"/>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69"/>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69"/>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c r="B71" s="369"/>
      <c r="G71" s="378"/>
      <c r="I71" s="381"/>
      <c r="J71" s="380"/>
      <c r="K71" s="380"/>
      <c r="L71" s="379"/>
      <c r="M71" s="380"/>
      <c r="N71" s="379"/>
      <c r="AM71" s="378"/>
      <c r="AN71" s="368" t="s">
        <v>615</v>
      </c>
    </row>
    <row r="72" spans="2:107">
      <c r="B72" s="369"/>
      <c r="G72" s="1277"/>
      <c r="H72" s="1277"/>
      <c r="I72" s="1277"/>
      <c r="J72" s="1277"/>
      <c r="K72" s="377"/>
      <c r="L72" s="377"/>
      <c r="M72" s="376"/>
      <c r="N72" s="376"/>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c r="B73" s="369"/>
      <c r="G73" s="1294"/>
      <c r="H73" s="1294"/>
      <c r="I73" s="1294"/>
      <c r="J73" s="1294"/>
      <c r="K73" s="1297"/>
      <c r="L73" s="1297"/>
      <c r="M73" s="1297"/>
      <c r="N73" s="1297"/>
      <c r="AM73" s="375"/>
      <c r="AN73" s="1283" t="s">
        <v>614</v>
      </c>
      <c r="AO73" s="1283"/>
      <c r="AP73" s="1283"/>
      <c r="AQ73" s="1283"/>
      <c r="AR73" s="1283"/>
      <c r="AS73" s="1283"/>
      <c r="AT73" s="1283"/>
      <c r="AU73" s="1283"/>
      <c r="AV73" s="1283"/>
      <c r="AW73" s="1283"/>
      <c r="AX73" s="1283"/>
      <c r="AY73" s="1283"/>
      <c r="AZ73" s="1283"/>
      <c r="BA73" s="1283"/>
      <c r="BB73" s="1283" t="s">
        <v>612</v>
      </c>
      <c r="BC73" s="1283"/>
      <c r="BD73" s="1283"/>
      <c r="BE73" s="1283"/>
      <c r="BF73" s="1283"/>
      <c r="BG73" s="1283"/>
      <c r="BH73" s="1283"/>
      <c r="BI73" s="1283"/>
      <c r="BJ73" s="1283"/>
      <c r="BK73" s="1283"/>
      <c r="BL73" s="1283"/>
      <c r="BM73" s="1283"/>
      <c r="BN73" s="1283"/>
      <c r="BO73" s="1283"/>
      <c r="BP73" s="1282">
        <v>66.599999999999994</v>
      </c>
      <c r="BQ73" s="1282"/>
      <c r="BR73" s="1282"/>
      <c r="BS73" s="1282"/>
      <c r="BT73" s="1282"/>
      <c r="BU73" s="1282"/>
      <c r="BV73" s="1282"/>
      <c r="BW73" s="1282"/>
      <c r="BX73" s="1282">
        <v>63</v>
      </c>
      <c r="BY73" s="1282"/>
      <c r="BZ73" s="1282"/>
      <c r="CA73" s="1282"/>
      <c r="CB73" s="1282"/>
      <c r="CC73" s="1282"/>
      <c r="CD73" s="1282"/>
      <c r="CE73" s="1282"/>
      <c r="CF73" s="1282">
        <v>69.900000000000006</v>
      </c>
      <c r="CG73" s="1282"/>
      <c r="CH73" s="1282"/>
      <c r="CI73" s="1282"/>
      <c r="CJ73" s="1282"/>
      <c r="CK73" s="1282"/>
      <c r="CL73" s="1282"/>
      <c r="CM73" s="1282"/>
      <c r="CN73" s="1282">
        <v>61.2</v>
      </c>
      <c r="CO73" s="1282"/>
      <c r="CP73" s="1282"/>
      <c r="CQ73" s="1282"/>
      <c r="CR73" s="1282"/>
      <c r="CS73" s="1282"/>
      <c r="CT73" s="1282"/>
      <c r="CU73" s="1282"/>
      <c r="CV73" s="1282">
        <v>38.200000000000003</v>
      </c>
      <c r="CW73" s="1282"/>
      <c r="CX73" s="1282"/>
      <c r="CY73" s="1282"/>
      <c r="CZ73" s="1282"/>
      <c r="DA73" s="1282"/>
      <c r="DB73" s="1282"/>
      <c r="DC73" s="1282"/>
    </row>
    <row r="74" spans="2:107">
      <c r="B74" s="369"/>
      <c r="G74" s="1294"/>
      <c r="H74" s="1294"/>
      <c r="I74" s="1294"/>
      <c r="J74" s="1294"/>
      <c r="K74" s="1297"/>
      <c r="L74" s="1297"/>
      <c r="M74" s="1297"/>
      <c r="N74" s="1297"/>
      <c r="AM74" s="37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69"/>
      <c r="G75" s="1294"/>
      <c r="H75" s="1294"/>
      <c r="I75" s="1277"/>
      <c r="J75" s="1277"/>
      <c r="K75" s="1293"/>
      <c r="L75" s="1293"/>
      <c r="M75" s="1293"/>
      <c r="N75" s="1293"/>
      <c r="AM75" s="375"/>
      <c r="AN75" s="1283"/>
      <c r="AO75" s="1283"/>
      <c r="AP75" s="1283"/>
      <c r="AQ75" s="1283"/>
      <c r="AR75" s="1283"/>
      <c r="AS75" s="1283"/>
      <c r="AT75" s="1283"/>
      <c r="AU75" s="1283"/>
      <c r="AV75" s="1283"/>
      <c r="AW75" s="1283"/>
      <c r="AX75" s="1283"/>
      <c r="AY75" s="1283"/>
      <c r="AZ75" s="1283"/>
      <c r="BA75" s="1283"/>
      <c r="BB75" s="1283" t="s">
        <v>611</v>
      </c>
      <c r="BC75" s="1283"/>
      <c r="BD75" s="1283"/>
      <c r="BE75" s="1283"/>
      <c r="BF75" s="1283"/>
      <c r="BG75" s="1283"/>
      <c r="BH75" s="1283"/>
      <c r="BI75" s="1283"/>
      <c r="BJ75" s="1283"/>
      <c r="BK75" s="1283"/>
      <c r="BL75" s="1283"/>
      <c r="BM75" s="1283"/>
      <c r="BN75" s="1283"/>
      <c r="BO75" s="1283"/>
      <c r="BP75" s="1282">
        <v>7.1</v>
      </c>
      <c r="BQ75" s="1282"/>
      <c r="BR75" s="1282"/>
      <c r="BS75" s="1282"/>
      <c r="BT75" s="1282"/>
      <c r="BU75" s="1282"/>
      <c r="BV75" s="1282"/>
      <c r="BW75" s="1282"/>
      <c r="BX75" s="1282">
        <v>6.8</v>
      </c>
      <c r="BY75" s="1282"/>
      <c r="BZ75" s="1282"/>
      <c r="CA75" s="1282"/>
      <c r="CB75" s="1282"/>
      <c r="CC75" s="1282"/>
      <c r="CD75" s="1282"/>
      <c r="CE75" s="1282"/>
      <c r="CF75" s="1282">
        <v>7</v>
      </c>
      <c r="CG75" s="1282"/>
      <c r="CH75" s="1282"/>
      <c r="CI75" s="1282"/>
      <c r="CJ75" s="1282"/>
      <c r="CK75" s="1282"/>
      <c r="CL75" s="1282"/>
      <c r="CM75" s="1282"/>
      <c r="CN75" s="1282">
        <v>7</v>
      </c>
      <c r="CO75" s="1282"/>
      <c r="CP75" s="1282"/>
      <c r="CQ75" s="1282"/>
      <c r="CR75" s="1282"/>
      <c r="CS75" s="1282"/>
      <c r="CT75" s="1282"/>
      <c r="CU75" s="1282"/>
      <c r="CV75" s="1282">
        <v>6.8</v>
      </c>
      <c r="CW75" s="1282"/>
      <c r="CX75" s="1282"/>
      <c r="CY75" s="1282"/>
      <c r="CZ75" s="1282"/>
      <c r="DA75" s="1282"/>
      <c r="DB75" s="1282"/>
      <c r="DC75" s="1282"/>
    </row>
    <row r="76" spans="2:107">
      <c r="B76" s="369"/>
      <c r="G76" s="1294"/>
      <c r="H76" s="1294"/>
      <c r="I76" s="1277"/>
      <c r="J76" s="1277"/>
      <c r="K76" s="1293"/>
      <c r="L76" s="1293"/>
      <c r="M76" s="1293"/>
      <c r="N76" s="1293"/>
      <c r="AM76" s="37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69"/>
      <c r="G77" s="1277"/>
      <c r="H77" s="1277"/>
      <c r="I77" s="1277"/>
      <c r="J77" s="1277"/>
      <c r="K77" s="1297"/>
      <c r="L77" s="1297"/>
      <c r="M77" s="1297"/>
      <c r="N77" s="1297"/>
      <c r="AN77" s="1281" t="s">
        <v>613</v>
      </c>
      <c r="AO77" s="1281"/>
      <c r="AP77" s="1281"/>
      <c r="AQ77" s="1281"/>
      <c r="AR77" s="1281"/>
      <c r="AS77" s="1281"/>
      <c r="AT77" s="1281"/>
      <c r="AU77" s="1281"/>
      <c r="AV77" s="1281"/>
      <c r="AW77" s="1281"/>
      <c r="AX77" s="1281"/>
      <c r="AY77" s="1281"/>
      <c r="AZ77" s="1281"/>
      <c r="BA77" s="1281"/>
      <c r="BB77" s="1283" t="s">
        <v>612</v>
      </c>
      <c r="BC77" s="1283"/>
      <c r="BD77" s="1283"/>
      <c r="BE77" s="1283"/>
      <c r="BF77" s="1283"/>
      <c r="BG77" s="1283"/>
      <c r="BH77" s="1283"/>
      <c r="BI77" s="1283"/>
      <c r="BJ77" s="1283"/>
      <c r="BK77" s="1283"/>
      <c r="BL77" s="1283"/>
      <c r="BM77" s="1283"/>
      <c r="BN77" s="1283"/>
      <c r="BO77" s="1283"/>
      <c r="BP77" s="1282">
        <v>38.200000000000003</v>
      </c>
      <c r="BQ77" s="1282"/>
      <c r="BR77" s="1282"/>
      <c r="BS77" s="1282"/>
      <c r="BT77" s="1282"/>
      <c r="BU77" s="1282"/>
      <c r="BV77" s="1282"/>
      <c r="BW77" s="1282"/>
      <c r="BX77" s="1282">
        <v>29.7</v>
      </c>
      <c r="BY77" s="1282"/>
      <c r="BZ77" s="1282"/>
      <c r="CA77" s="1282"/>
      <c r="CB77" s="1282"/>
      <c r="CC77" s="1282"/>
      <c r="CD77" s="1282"/>
      <c r="CE77" s="1282"/>
      <c r="CF77" s="1282">
        <v>23.2</v>
      </c>
      <c r="CG77" s="1282"/>
      <c r="CH77" s="1282"/>
      <c r="CI77" s="1282"/>
      <c r="CJ77" s="1282"/>
      <c r="CK77" s="1282"/>
      <c r="CL77" s="1282"/>
      <c r="CM77" s="1282"/>
      <c r="CN77" s="1282">
        <v>25.1</v>
      </c>
      <c r="CO77" s="1282"/>
      <c r="CP77" s="1282"/>
      <c r="CQ77" s="1282"/>
      <c r="CR77" s="1282"/>
      <c r="CS77" s="1282"/>
      <c r="CT77" s="1282"/>
      <c r="CU77" s="1282"/>
      <c r="CV77" s="1282">
        <v>9.6999999999999993</v>
      </c>
      <c r="CW77" s="1282"/>
      <c r="CX77" s="1282"/>
      <c r="CY77" s="1282"/>
      <c r="CZ77" s="1282"/>
      <c r="DA77" s="1282"/>
      <c r="DB77" s="1282"/>
      <c r="DC77" s="1282"/>
    </row>
    <row r="78" spans="2:107">
      <c r="B78" s="369"/>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69"/>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611</v>
      </c>
      <c r="BC79" s="1283"/>
      <c r="BD79" s="1283"/>
      <c r="BE79" s="1283"/>
      <c r="BF79" s="1283"/>
      <c r="BG79" s="1283"/>
      <c r="BH79" s="1283"/>
      <c r="BI79" s="1283"/>
      <c r="BJ79" s="1283"/>
      <c r="BK79" s="1283"/>
      <c r="BL79" s="1283"/>
      <c r="BM79" s="1283"/>
      <c r="BN79" s="1283"/>
      <c r="BO79" s="1283"/>
      <c r="BP79" s="1282">
        <v>9.3000000000000007</v>
      </c>
      <c r="BQ79" s="1282"/>
      <c r="BR79" s="1282"/>
      <c r="BS79" s="1282"/>
      <c r="BT79" s="1282"/>
      <c r="BU79" s="1282"/>
      <c r="BV79" s="1282"/>
      <c r="BW79" s="1282"/>
      <c r="BX79" s="1282">
        <v>9.6</v>
      </c>
      <c r="BY79" s="1282"/>
      <c r="BZ79" s="1282"/>
      <c r="CA79" s="1282"/>
      <c r="CB79" s="1282"/>
      <c r="CC79" s="1282"/>
      <c r="CD79" s="1282"/>
      <c r="CE79" s="1282"/>
      <c r="CF79" s="1282">
        <v>9.8000000000000007</v>
      </c>
      <c r="CG79" s="1282"/>
      <c r="CH79" s="1282"/>
      <c r="CI79" s="1282"/>
      <c r="CJ79" s="1282"/>
      <c r="CK79" s="1282"/>
      <c r="CL79" s="1282"/>
      <c r="CM79" s="1282"/>
      <c r="CN79" s="1282">
        <v>10.199999999999999</v>
      </c>
      <c r="CO79" s="1282"/>
      <c r="CP79" s="1282"/>
      <c r="CQ79" s="1282"/>
      <c r="CR79" s="1282"/>
      <c r="CS79" s="1282"/>
      <c r="CT79" s="1282"/>
      <c r="CU79" s="1282"/>
      <c r="CV79" s="1282">
        <v>10.199999999999999</v>
      </c>
      <c r="CW79" s="1282"/>
      <c r="CX79" s="1282"/>
      <c r="CY79" s="1282"/>
      <c r="CZ79" s="1282"/>
      <c r="DA79" s="1282"/>
      <c r="DB79" s="1282"/>
      <c r="DC79" s="1282"/>
    </row>
    <row r="80" spans="2:107">
      <c r="B80" s="369"/>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69"/>
    </row>
    <row r="82" spans="2:109" ht="17.2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c r="DD84" s="368"/>
      <c r="DE84" s="368"/>
    </row>
    <row r="85" spans="2:109">
      <c r="DD85" s="368"/>
      <c r="DE85" s="368"/>
    </row>
  </sheetData>
  <sheetProtection algorithmName="SHA-512" hashValue="LH4Hh2gVmmagZAyGF6QO9vUvvYUjngvuh79UGTz/dK9rTehMQp/0DQv2eUtuxfqDDKKGax9EZ97uAVBTBgxihw==" saltValue="upIhk6xwc/wEDwJdPhbK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5" zoomScaleNormal="75"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510</v>
      </c>
    </row>
  </sheetData>
  <sheetProtection algorithmName="SHA-512" hashValue="bRa6f7Iqvf3jzLKlUhM1BpKyE5qMZwFslZenOCQKg1jOhi8F2zTMYBnYr/uWeOHRHu88pYXnv13nu2xNZVqRNA==" saltValue="IW+TyxcBRo69FQYqB8eH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510</v>
      </c>
    </row>
  </sheetData>
  <sheetProtection algorithmName="SHA-512" hashValue="9V0M9Fqgp1HDrgY/fq9J+pJzrpTANpQsj84Hch3IqG3orrCXsXnfpudsYaEqjOJ2mmgzPhfveCkQq834z4id4g==" saltValue="sLXgiWuMutFYTUHO+uMt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560</v>
      </c>
      <c r="G2" s="148"/>
      <c r="H2" s="149"/>
    </row>
    <row r="3" spans="1:8">
      <c r="A3" s="145" t="s">
        <v>553</v>
      </c>
      <c r="B3" s="150"/>
      <c r="C3" s="151"/>
      <c r="D3" s="152">
        <v>25515</v>
      </c>
      <c r="E3" s="153"/>
      <c r="F3" s="154">
        <v>65052</v>
      </c>
      <c r="G3" s="155"/>
      <c r="H3" s="156"/>
    </row>
    <row r="4" spans="1:8">
      <c r="A4" s="157"/>
      <c r="B4" s="158"/>
      <c r="C4" s="159"/>
      <c r="D4" s="160">
        <v>23707</v>
      </c>
      <c r="E4" s="161"/>
      <c r="F4" s="162">
        <v>37035</v>
      </c>
      <c r="G4" s="163"/>
      <c r="H4" s="164"/>
    </row>
    <row r="5" spans="1:8">
      <c r="A5" s="145" t="s">
        <v>555</v>
      </c>
      <c r="B5" s="150"/>
      <c r="C5" s="151"/>
      <c r="D5" s="152">
        <v>42699</v>
      </c>
      <c r="E5" s="153"/>
      <c r="F5" s="154">
        <v>66364</v>
      </c>
      <c r="G5" s="155"/>
      <c r="H5" s="156"/>
    </row>
    <row r="6" spans="1:8">
      <c r="A6" s="157"/>
      <c r="B6" s="158"/>
      <c r="C6" s="159"/>
      <c r="D6" s="160">
        <v>26712</v>
      </c>
      <c r="E6" s="161"/>
      <c r="F6" s="162">
        <v>24935</v>
      </c>
      <c r="G6" s="163"/>
      <c r="H6" s="164"/>
    </row>
    <row r="7" spans="1:8">
      <c r="A7" s="145" t="s">
        <v>556</v>
      </c>
      <c r="B7" s="150"/>
      <c r="C7" s="151"/>
      <c r="D7" s="152">
        <v>42130</v>
      </c>
      <c r="E7" s="153"/>
      <c r="F7" s="154">
        <v>68548</v>
      </c>
      <c r="G7" s="155"/>
      <c r="H7" s="156"/>
    </row>
    <row r="8" spans="1:8">
      <c r="A8" s="157"/>
      <c r="B8" s="158"/>
      <c r="C8" s="159"/>
      <c r="D8" s="160">
        <v>29369</v>
      </c>
      <c r="E8" s="161"/>
      <c r="F8" s="162">
        <v>31673</v>
      </c>
      <c r="G8" s="163"/>
      <c r="H8" s="164"/>
    </row>
    <row r="9" spans="1:8">
      <c r="A9" s="145" t="s">
        <v>557</v>
      </c>
      <c r="B9" s="150"/>
      <c r="C9" s="151"/>
      <c r="D9" s="152">
        <v>23024</v>
      </c>
      <c r="E9" s="153"/>
      <c r="F9" s="154">
        <v>78575</v>
      </c>
      <c r="G9" s="155"/>
      <c r="H9" s="156"/>
    </row>
    <row r="10" spans="1:8">
      <c r="A10" s="157"/>
      <c r="B10" s="158"/>
      <c r="C10" s="159"/>
      <c r="D10" s="160">
        <v>14889</v>
      </c>
      <c r="E10" s="161"/>
      <c r="F10" s="162">
        <v>41766</v>
      </c>
      <c r="G10" s="163"/>
      <c r="H10" s="164"/>
    </row>
    <row r="11" spans="1:8">
      <c r="A11" s="145" t="s">
        <v>558</v>
      </c>
      <c r="B11" s="150"/>
      <c r="C11" s="151"/>
      <c r="D11" s="152">
        <v>17111</v>
      </c>
      <c r="E11" s="153"/>
      <c r="F11" s="154">
        <v>61630</v>
      </c>
      <c r="G11" s="155"/>
      <c r="H11" s="156"/>
    </row>
    <row r="12" spans="1:8">
      <c r="A12" s="157"/>
      <c r="B12" s="158"/>
      <c r="C12" s="165"/>
      <c r="D12" s="160">
        <v>7639</v>
      </c>
      <c r="E12" s="161"/>
      <c r="F12" s="162">
        <v>28910</v>
      </c>
      <c r="G12" s="163"/>
      <c r="H12" s="164"/>
    </row>
    <row r="13" spans="1:8">
      <c r="A13" s="145"/>
      <c r="B13" s="150"/>
      <c r="C13" s="166"/>
      <c r="D13" s="167">
        <v>30096</v>
      </c>
      <c r="E13" s="168"/>
      <c r="F13" s="169">
        <v>68034</v>
      </c>
      <c r="G13" s="170"/>
      <c r="H13" s="156"/>
    </row>
    <row r="14" spans="1:8">
      <c r="A14" s="157"/>
      <c r="B14" s="158"/>
      <c r="C14" s="159"/>
      <c r="D14" s="160">
        <v>20463</v>
      </c>
      <c r="E14" s="161"/>
      <c r="F14" s="162">
        <v>32864</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9.56</v>
      </c>
      <c r="C19" s="171">
        <f>ROUND(VALUE(SUBSTITUTE(実質収支比率等に係る経年分析!G$48,"▲","-")),2)</f>
        <v>8.5</v>
      </c>
      <c r="D19" s="171">
        <f>ROUND(VALUE(SUBSTITUTE(実質収支比率等に係る経年分析!H$48,"▲","-")),2)</f>
        <v>6.25</v>
      </c>
      <c r="E19" s="171">
        <f>ROUND(VALUE(SUBSTITUTE(実質収支比率等に係る経年分析!I$48,"▲","-")),2)</f>
        <v>8.61</v>
      </c>
      <c r="F19" s="171">
        <f>ROUND(VALUE(SUBSTITUTE(実質収支比率等に係る経年分析!J$48,"▲","-")),2)</f>
        <v>13.19</v>
      </c>
    </row>
    <row r="20" spans="1:11">
      <c r="A20" s="171" t="s">
        <v>54</v>
      </c>
      <c r="B20" s="171">
        <f>ROUND(VALUE(SUBSTITUTE(実質収支比率等に係る経年分析!F$47,"▲","-")),2)</f>
        <v>17.670000000000002</v>
      </c>
      <c r="C20" s="171">
        <f>ROUND(VALUE(SUBSTITUTE(実質収支比率等に係る経年分析!G$47,"▲","-")),2)</f>
        <v>17.38</v>
      </c>
      <c r="D20" s="171">
        <f>ROUND(VALUE(SUBSTITUTE(実質収支比率等に係る経年分析!H$47,"▲","-")),2)</f>
        <v>16.91</v>
      </c>
      <c r="E20" s="171">
        <f>ROUND(VALUE(SUBSTITUTE(実質収支比率等に係る経年分析!I$47,"▲","-")),2)</f>
        <v>18.02</v>
      </c>
      <c r="F20" s="171">
        <f>ROUND(VALUE(SUBSTITUTE(実質収支比率等に係る経年分析!J$47,"▲","-")),2)</f>
        <v>21.14</v>
      </c>
    </row>
    <row r="21" spans="1:11">
      <c r="A21" s="171" t="s">
        <v>55</v>
      </c>
      <c r="B21" s="171">
        <f>IF(ISNUMBER(VALUE(SUBSTITUTE(実質収支比率等に係る経年分析!F$49,"▲","-"))),ROUND(VALUE(SUBSTITUTE(実質収支比率等に係る経年分析!F$49,"▲","-")),2),NA())</f>
        <v>0.45</v>
      </c>
      <c r="C21" s="171">
        <f>IF(ISNUMBER(VALUE(SUBSTITUTE(実質収支比率等に係る経年分析!G$49,"▲","-"))),ROUND(VALUE(SUBSTITUTE(実質収支比率等に係る経年分析!G$49,"▲","-")),2),NA())</f>
        <v>-0.9</v>
      </c>
      <c r="D21" s="171">
        <f>IF(ISNUMBER(VALUE(SUBSTITUTE(実質収支比率等に係る経年分析!H$49,"▲","-"))),ROUND(VALUE(SUBSTITUTE(実質収支比率等に係る経年分析!H$49,"▲","-")),2),NA())</f>
        <v>-2.78</v>
      </c>
      <c r="E21" s="171">
        <f>IF(ISNUMBER(VALUE(SUBSTITUTE(実質収支比率等に係る経年分析!I$49,"▲","-"))),ROUND(VALUE(SUBSTITUTE(実質収支比率等に係る経年分析!I$49,"▲","-")),2),NA())</f>
        <v>4.3</v>
      </c>
      <c r="F21" s="171">
        <f>IF(ISNUMBER(VALUE(SUBSTITUTE(実質収支比率等に係る経年分析!J$49,"▲","-"))),ROUND(VALUE(SUBSTITUTE(実質収支比率等に係る経年分析!J$49,"▲","-")),2),NA())</f>
        <v>9.09</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c r="A31" s="172" t="str">
        <f>IF(連結実質赤字比率に係る赤字・黒字の構成分析!C$39="",NA(),連結実質赤字比率に係る赤字・黒字の構成分析!C$39)</f>
        <v>中央土地区画整理事業特別会計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2.0299999999999998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2.5499999999999998</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3.02</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13.18</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32.479999999999997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34.56</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585</v>
      </c>
      <c r="E42" s="173"/>
      <c r="F42" s="173"/>
      <c r="G42" s="173">
        <f>'実質公債費比率（分子）の構造'!L$52</f>
        <v>601</v>
      </c>
      <c r="H42" s="173"/>
      <c r="I42" s="173"/>
      <c r="J42" s="173">
        <f>'実質公債費比率（分子）の構造'!M$52</f>
        <v>603</v>
      </c>
      <c r="K42" s="173"/>
      <c r="L42" s="173"/>
      <c r="M42" s="173">
        <f>'実質公債費比率（分子）の構造'!N$52</f>
        <v>611</v>
      </c>
      <c r="N42" s="173"/>
      <c r="O42" s="173"/>
      <c r="P42" s="173">
        <f>'実質公債費比率（分子）の構造'!O$52</f>
        <v>614</v>
      </c>
    </row>
    <row r="43" spans="1:16">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25</v>
      </c>
      <c r="C44" s="173"/>
      <c r="D44" s="173"/>
      <c r="E44" s="173">
        <f>'実質公債費比率（分子）の構造'!L$50</f>
        <v>29</v>
      </c>
      <c r="F44" s="173"/>
      <c r="G44" s="173"/>
      <c r="H44" s="173">
        <f>'実質公債費比率（分子）の構造'!M$50</f>
        <v>28</v>
      </c>
      <c r="I44" s="173"/>
      <c r="J44" s="173"/>
      <c r="K44" s="173">
        <f>'実質公債費比率（分子）の構造'!N$50</f>
        <v>28</v>
      </c>
      <c r="L44" s="173"/>
      <c r="M44" s="173"/>
      <c r="N44" s="173">
        <f>'実質公債費比率（分子）の構造'!O$50</f>
        <v>28</v>
      </c>
      <c r="O44" s="173"/>
      <c r="P44" s="173"/>
    </row>
    <row r="45" spans="1:16">
      <c r="A45" s="173" t="s">
        <v>65</v>
      </c>
      <c r="B45" s="173">
        <f>'実質公債費比率（分子）の構造'!K$49</f>
        <v>18</v>
      </c>
      <c r="C45" s="173"/>
      <c r="D45" s="173"/>
      <c r="E45" s="173">
        <f>'実質公債費比率（分子）の構造'!L$49</f>
        <v>20</v>
      </c>
      <c r="F45" s="173"/>
      <c r="G45" s="173"/>
      <c r="H45" s="173">
        <f>'実質公債費比率（分子）の構造'!M$49</f>
        <v>18</v>
      </c>
      <c r="I45" s="173"/>
      <c r="J45" s="173"/>
      <c r="K45" s="173">
        <f>'実質公債費比率（分子）の構造'!N$49</f>
        <v>18</v>
      </c>
      <c r="L45" s="173"/>
      <c r="M45" s="173"/>
      <c r="N45" s="173">
        <f>'実質公債費比率（分子）の構造'!O$49</f>
        <v>17</v>
      </c>
      <c r="O45" s="173"/>
      <c r="P45" s="173"/>
    </row>
    <row r="46" spans="1:16">
      <c r="A46" s="173" t="s">
        <v>66</v>
      </c>
      <c r="B46" s="173">
        <f>'実質公債費比率（分子）の構造'!K$48</f>
        <v>305</v>
      </c>
      <c r="C46" s="173"/>
      <c r="D46" s="173"/>
      <c r="E46" s="173">
        <f>'実質公債費比率（分子）の構造'!L$48</f>
        <v>302</v>
      </c>
      <c r="F46" s="173"/>
      <c r="G46" s="173"/>
      <c r="H46" s="173">
        <f>'実質公債費比率（分子）の構造'!M$48</f>
        <v>316</v>
      </c>
      <c r="I46" s="173"/>
      <c r="J46" s="173"/>
      <c r="K46" s="173">
        <f>'実質公債費比率（分子）の構造'!N$48</f>
        <v>329</v>
      </c>
      <c r="L46" s="173"/>
      <c r="M46" s="173"/>
      <c r="N46" s="173">
        <f>'実質公債費比率（分子）の構造'!O$48</f>
        <v>324</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553</v>
      </c>
      <c r="C49" s="173"/>
      <c r="D49" s="173"/>
      <c r="E49" s="173">
        <f>'実質公債費比率（分子）の構造'!L$45</f>
        <v>575</v>
      </c>
      <c r="F49" s="173"/>
      <c r="G49" s="173"/>
      <c r="H49" s="173">
        <f>'実質公債費比率（分子）の構造'!M$45</f>
        <v>573</v>
      </c>
      <c r="I49" s="173"/>
      <c r="J49" s="173"/>
      <c r="K49" s="173">
        <f>'実質公債費比率（分子）の構造'!N$45</f>
        <v>564</v>
      </c>
      <c r="L49" s="173"/>
      <c r="M49" s="173"/>
      <c r="N49" s="173">
        <f>'実質公債費比率（分子）の構造'!O$45</f>
        <v>572</v>
      </c>
      <c r="O49" s="173"/>
      <c r="P49" s="173"/>
    </row>
    <row r="50" spans="1:16">
      <c r="A50" s="173" t="s">
        <v>70</v>
      </c>
      <c r="B50" s="173" t="e">
        <f>NA()</f>
        <v>#N/A</v>
      </c>
      <c r="C50" s="173">
        <f>IF(ISNUMBER('実質公債費比率（分子）の構造'!K$53),'実質公債費比率（分子）の構造'!K$53,NA())</f>
        <v>316</v>
      </c>
      <c r="D50" s="173" t="e">
        <f>NA()</f>
        <v>#N/A</v>
      </c>
      <c r="E50" s="173" t="e">
        <f>NA()</f>
        <v>#N/A</v>
      </c>
      <c r="F50" s="173">
        <f>IF(ISNUMBER('実質公債費比率（分子）の構造'!L$53),'実質公債費比率（分子）の構造'!L$53,NA())</f>
        <v>325</v>
      </c>
      <c r="G50" s="173" t="e">
        <f>NA()</f>
        <v>#N/A</v>
      </c>
      <c r="H50" s="173" t="e">
        <f>NA()</f>
        <v>#N/A</v>
      </c>
      <c r="I50" s="173">
        <f>IF(ISNUMBER('実質公債費比率（分子）の構造'!M$53),'実質公債費比率（分子）の構造'!M$53,NA())</f>
        <v>332</v>
      </c>
      <c r="J50" s="173" t="e">
        <f>NA()</f>
        <v>#N/A</v>
      </c>
      <c r="K50" s="173" t="e">
        <f>NA()</f>
        <v>#N/A</v>
      </c>
      <c r="L50" s="173">
        <f>IF(ISNUMBER('実質公債費比率（分子）の構造'!N$53),'実質公債費比率（分子）の構造'!N$53,NA())</f>
        <v>328</v>
      </c>
      <c r="M50" s="173" t="e">
        <f>NA()</f>
        <v>#N/A</v>
      </c>
      <c r="N50" s="173" t="e">
        <f>NA()</f>
        <v>#N/A</v>
      </c>
      <c r="O50" s="173">
        <f>IF(ISNUMBER('実質公債費比率（分子）の構造'!O$53),'実質公債費比率（分子）の構造'!O$53,NA())</f>
        <v>327</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8013</v>
      </c>
      <c r="E56" s="172"/>
      <c r="F56" s="172"/>
      <c r="G56" s="172">
        <f>'将来負担比率（分子）の構造'!J$52</f>
        <v>7856</v>
      </c>
      <c r="H56" s="172"/>
      <c r="I56" s="172"/>
      <c r="J56" s="172">
        <f>'将来負担比率（分子）の構造'!K$52</f>
        <v>7649</v>
      </c>
      <c r="K56" s="172"/>
      <c r="L56" s="172"/>
      <c r="M56" s="172">
        <f>'将来負担比率（分子）の構造'!L$52</f>
        <v>7523</v>
      </c>
      <c r="N56" s="172"/>
      <c r="O56" s="172"/>
      <c r="P56" s="172">
        <f>'将来負担比率（分子）の構造'!M$52</f>
        <v>7292</v>
      </c>
    </row>
    <row r="57" spans="1:16">
      <c r="A57" s="172" t="s">
        <v>41</v>
      </c>
      <c r="B57" s="172"/>
      <c r="C57" s="172"/>
      <c r="D57" s="172">
        <f>'将来負担比率（分子）の構造'!I$51</f>
        <v>0</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40</v>
      </c>
      <c r="B58" s="172"/>
      <c r="C58" s="172"/>
      <c r="D58" s="172">
        <f>'将来負担比率（分子）の構造'!I$50</f>
        <v>2859</v>
      </c>
      <c r="E58" s="172"/>
      <c r="F58" s="172"/>
      <c r="G58" s="172">
        <f>'将来負担比率（分子）の構造'!J$50</f>
        <v>2901</v>
      </c>
      <c r="H58" s="172"/>
      <c r="I58" s="172"/>
      <c r="J58" s="172">
        <f>'将来負担比率（分子）の構造'!K$50</f>
        <v>2648</v>
      </c>
      <c r="K58" s="172"/>
      <c r="L58" s="172"/>
      <c r="M58" s="172">
        <f>'将来負担比率（分子）の構造'!L$50</f>
        <v>2900</v>
      </c>
      <c r="N58" s="172"/>
      <c r="O58" s="172"/>
      <c r="P58" s="172">
        <f>'将来負担比率（分子）の構造'!M$50</f>
        <v>3893</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v>
      </c>
      <c r="L61" s="172"/>
      <c r="M61" s="172"/>
      <c r="N61" s="172" t="str">
        <f>'将来負担比率（分子）の構造'!M$46</f>
        <v>-</v>
      </c>
      <c r="O61" s="172"/>
      <c r="P61" s="172"/>
    </row>
    <row r="62" spans="1:16">
      <c r="A62" s="172" t="s">
        <v>34</v>
      </c>
      <c r="B62" s="172">
        <f>'将来負担比率（分子）の構造'!I$45</f>
        <v>1323</v>
      </c>
      <c r="C62" s="172"/>
      <c r="D62" s="172"/>
      <c r="E62" s="172">
        <f>'将来負担比率（分子）の構造'!J$45</f>
        <v>1488</v>
      </c>
      <c r="F62" s="172"/>
      <c r="G62" s="172"/>
      <c r="H62" s="172">
        <f>'将来負担比率（分子）の構造'!K$45</f>
        <v>1329</v>
      </c>
      <c r="I62" s="172"/>
      <c r="J62" s="172"/>
      <c r="K62" s="172">
        <f>'将来負担比率（分子）の構造'!L$45</f>
        <v>1352</v>
      </c>
      <c r="L62" s="172"/>
      <c r="M62" s="172"/>
      <c r="N62" s="172">
        <f>'将来負担比率（分子）の構造'!M$45</f>
        <v>1345</v>
      </c>
      <c r="O62" s="172"/>
      <c r="P62" s="172"/>
    </row>
    <row r="63" spans="1:16">
      <c r="A63" s="172" t="s">
        <v>33</v>
      </c>
      <c r="B63" s="172">
        <f>'将来負担比率（分子）の構造'!I$44</f>
        <v>78</v>
      </c>
      <c r="C63" s="172"/>
      <c r="D63" s="172"/>
      <c r="E63" s="172">
        <f>'将来負担比率（分子）の構造'!J$44</f>
        <v>68</v>
      </c>
      <c r="F63" s="172"/>
      <c r="G63" s="172"/>
      <c r="H63" s="172">
        <f>'将来負担比率（分子）の構造'!K$44</f>
        <v>59</v>
      </c>
      <c r="I63" s="172"/>
      <c r="J63" s="172"/>
      <c r="K63" s="172">
        <f>'将来負担比率（分子）の構造'!L$44</f>
        <v>55</v>
      </c>
      <c r="L63" s="172"/>
      <c r="M63" s="172"/>
      <c r="N63" s="172">
        <f>'将来負担比率（分子）の構造'!M$44</f>
        <v>64</v>
      </c>
      <c r="O63" s="172"/>
      <c r="P63" s="172"/>
    </row>
    <row r="64" spans="1:16">
      <c r="A64" s="172" t="s">
        <v>32</v>
      </c>
      <c r="B64" s="172">
        <f>'将来負担比率（分子）の構造'!I$43</f>
        <v>5032</v>
      </c>
      <c r="C64" s="172"/>
      <c r="D64" s="172"/>
      <c r="E64" s="172">
        <f>'将来負担比率（分子）の構造'!J$43</f>
        <v>4678</v>
      </c>
      <c r="F64" s="172"/>
      <c r="G64" s="172"/>
      <c r="H64" s="172">
        <f>'将来負担比率（分子）の構造'!K$43</f>
        <v>4559</v>
      </c>
      <c r="I64" s="172"/>
      <c r="J64" s="172"/>
      <c r="K64" s="172">
        <f>'将来負担比率（分子）の構造'!L$43</f>
        <v>4486</v>
      </c>
      <c r="L64" s="172"/>
      <c r="M64" s="172"/>
      <c r="N64" s="172">
        <f>'将来負担比率（分子）の構造'!M$43</f>
        <v>4362</v>
      </c>
      <c r="O64" s="172"/>
      <c r="P64" s="172"/>
    </row>
    <row r="65" spans="1:16">
      <c r="A65" s="172" t="s">
        <v>31</v>
      </c>
      <c r="B65" s="172">
        <f>'将来負担比率（分子）の構造'!I$42</f>
        <v>361</v>
      </c>
      <c r="C65" s="172"/>
      <c r="D65" s="172"/>
      <c r="E65" s="172">
        <f>'将来負担比率（分子）の構造'!J$42</f>
        <v>361</v>
      </c>
      <c r="F65" s="172"/>
      <c r="G65" s="172"/>
      <c r="H65" s="172">
        <f>'将来負担比率（分子）の構造'!K$42</f>
        <v>302</v>
      </c>
      <c r="I65" s="172"/>
      <c r="J65" s="172"/>
      <c r="K65" s="172">
        <f>'将来負担比率（分子）の構造'!L$42</f>
        <v>274</v>
      </c>
      <c r="L65" s="172"/>
      <c r="M65" s="172"/>
      <c r="N65" s="172">
        <f>'将来負担比率（分子）の構造'!M$42</f>
        <v>246</v>
      </c>
      <c r="O65" s="172"/>
      <c r="P65" s="172"/>
    </row>
    <row r="66" spans="1:16">
      <c r="A66" s="172" t="s">
        <v>30</v>
      </c>
      <c r="B66" s="172">
        <f>'将来負担比率（分子）の構造'!I$41</f>
        <v>7117</v>
      </c>
      <c r="C66" s="172"/>
      <c r="D66" s="172"/>
      <c r="E66" s="172">
        <f>'将来負担比率（分子）の構造'!J$41</f>
        <v>7079</v>
      </c>
      <c r="F66" s="172"/>
      <c r="G66" s="172"/>
      <c r="H66" s="172">
        <f>'将来負担比率（分子）の構造'!K$41</f>
        <v>7273</v>
      </c>
      <c r="I66" s="172"/>
      <c r="J66" s="172"/>
      <c r="K66" s="172">
        <f>'将来負担比率（分子）の構造'!L$41</f>
        <v>7197</v>
      </c>
      <c r="L66" s="172"/>
      <c r="M66" s="172"/>
      <c r="N66" s="172">
        <f>'将来負担比率（分子）の構造'!M$41</f>
        <v>7118</v>
      </c>
      <c r="O66" s="172"/>
      <c r="P66" s="172"/>
    </row>
    <row r="67" spans="1:16">
      <c r="A67" s="172" t="s">
        <v>74</v>
      </c>
      <c r="B67" s="172" t="e">
        <f>NA()</f>
        <v>#N/A</v>
      </c>
      <c r="C67" s="172">
        <f>IF(ISNUMBER('将来負担比率（分子）の構造'!I$53), IF('将来負担比率（分子）の構造'!I$53 &lt; 0, 0, '将来負担比率（分子）の構造'!I$53), NA())</f>
        <v>3037</v>
      </c>
      <c r="D67" s="172" t="e">
        <f>NA()</f>
        <v>#N/A</v>
      </c>
      <c r="E67" s="172" t="e">
        <f>NA()</f>
        <v>#N/A</v>
      </c>
      <c r="F67" s="172">
        <f>IF(ISNUMBER('将来負担比率（分子）の構造'!J$53), IF('将来負担比率（分子）の構造'!J$53 &lt; 0, 0, '将来負担比率（分子）の構造'!J$53), NA())</f>
        <v>2917</v>
      </c>
      <c r="G67" s="172" t="e">
        <f>NA()</f>
        <v>#N/A</v>
      </c>
      <c r="H67" s="172" t="e">
        <f>NA()</f>
        <v>#N/A</v>
      </c>
      <c r="I67" s="172">
        <f>IF(ISNUMBER('将来負担比率（分子）の構造'!K$53), IF('将来負担比率（分子）の構造'!K$53 &lt; 0, 0, '将来負担比率（分子）の構造'!K$53), NA())</f>
        <v>3226</v>
      </c>
      <c r="J67" s="172" t="e">
        <f>NA()</f>
        <v>#N/A</v>
      </c>
      <c r="K67" s="172" t="e">
        <f>NA()</f>
        <v>#N/A</v>
      </c>
      <c r="L67" s="172">
        <f>IF(ISNUMBER('将来負担比率（分子）の構造'!L$53), IF('将来負担比率（分子）の構造'!L$53 &lt; 0, 0, '将来負担比率（分子）の構造'!L$53), NA())</f>
        <v>2942</v>
      </c>
      <c r="M67" s="172" t="e">
        <f>NA()</f>
        <v>#N/A</v>
      </c>
      <c r="N67" s="172" t="e">
        <f>NA()</f>
        <v>#N/A</v>
      </c>
      <c r="O67" s="172">
        <f>IF(ISNUMBER('将来負担比率（分子）の構造'!M$53), IF('将来負担比率（分子）の構造'!M$53 &lt; 0, 0, '将来負担比率（分子）の構造'!M$53), NA())</f>
        <v>1950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882</v>
      </c>
      <c r="C72" s="176">
        <f>基金残高に係る経年分析!G55</f>
        <v>975</v>
      </c>
      <c r="D72" s="176">
        <f>基金残高に係る経年分析!H55</f>
        <v>1207</v>
      </c>
    </row>
    <row r="73" spans="1:16">
      <c r="A73" s="175" t="s">
        <v>77</v>
      </c>
      <c r="B73" s="176">
        <f>基金残高に係る経年分析!F56</f>
        <v>164</v>
      </c>
      <c r="C73" s="176">
        <f>基金残高に係る経年分析!G56</f>
        <v>164</v>
      </c>
      <c r="D73" s="176">
        <f>基金残高に係る経年分析!H56</f>
        <v>272</v>
      </c>
    </row>
    <row r="74" spans="1:16">
      <c r="A74" s="175" t="s">
        <v>78</v>
      </c>
      <c r="B74" s="176">
        <f>基金残高に係る経年分析!F57</f>
        <v>961</v>
      </c>
      <c r="C74" s="176">
        <f>基金残高に係る経年分析!G57</f>
        <v>1222</v>
      </c>
      <c r="D74" s="176">
        <f>基金残高に係る経年分析!H57</f>
        <v>1664</v>
      </c>
    </row>
  </sheetData>
  <sheetProtection algorithmName="SHA-512" hashValue="XAO2elBg0jchG2ZirdnBG7gfxYumP4NCjESrOkNWz3WvlkXYhIDCDUbp+GXgC8es511hzwiHQ+93AxraLBl5hQ==" saltValue="d4K7X2HsXwZpfv1ThyX6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c r="B5" s="732" t="s">
        <v>225</v>
      </c>
      <c r="C5" s="733"/>
      <c r="D5" s="733"/>
      <c r="E5" s="733"/>
      <c r="F5" s="733"/>
      <c r="G5" s="733"/>
      <c r="H5" s="733"/>
      <c r="I5" s="733"/>
      <c r="J5" s="733"/>
      <c r="K5" s="733"/>
      <c r="L5" s="733"/>
      <c r="M5" s="733"/>
      <c r="N5" s="733"/>
      <c r="O5" s="733"/>
      <c r="P5" s="733"/>
      <c r="Q5" s="734"/>
      <c r="R5" s="718">
        <v>2810139</v>
      </c>
      <c r="S5" s="719"/>
      <c r="T5" s="719"/>
      <c r="U5" s="719"/>
      <c r="V5" s="719"/>
      <c r="W5" s="719"/>
      <c r="X5" s="719"/>
      <c r="Y5" s="762"/>
      <c r="Z5" s="780">
        <v>28.7</v>
      </c>
      <c r="AA5" s="780"/>
      <c r="AB5" s="780"/>
      <c r="AC5" s="780"/>
      <c r="AD5" s="781">
        <v>2810139</v>
      </c>
      <c r="AE5" s="781"/>
      <c r="AF5" s="781"/>
      <c r="AG5" s="781"/>
      <c r="AH5" s="781"/>
      <c r="AI5" s="781"/>
      <c r="AJ5" s="781"/>
      <c r="AK5" s="781"/>
      <c r="AL5" s="763">
        <v>50.7</v>
      </c>
      <c r="AM5" s="737"/>
      <c r="AN5" s="737"/>
      <c r="AO5" s="764"/>
      <c r="AP5" s="732" t="s">
        <v>226</v>
      </c>
      <c r="AQ5" s="733"/>
      <c r="AR5" s="733"/>
      <c r="AS5" s="733"/>
      <c r="AT5" s="733"/>
      <c r="AU5" s="733"/>
      <c r="AV5" s="733"/>
      <c r="AW5" s="733"/>
      <c r="AX5" s="733"/>
      <c r="AY5" s="733"/>
      <c r="AZ5" s="733"/>
      <c r="BA5" s="733"/>
      <c r="BB5" s="733"/>
      <c r="BC5" s="733"/>
      <c r="BD5" s="733"/>
      <c r="BE5" s="733"/>
      <c r="BF5" s="734"/>
      <c r="BG5" s="665">
        <v>2805623</v>
      </c>
      <c r="BH5" s="666"/>
      <c r="BI5" s="666"/>
      <c r="BJ5" s="666"/>
      <c r="BK5" s="666"/>
      <c r="BL5" s="666"/>
      <c r="BM5" s="666"/>
      <c r="BN5" s="667"/>
      <c r="BO5" s="692">
        <v>99.8</v>
      </c>
      <c r="BP5" s="692"/>
      <c r="BQ5" s="692"/>
      <c r="BR5" s="692"/>
      <c r="BS5" s="693">
        <v>36551</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c r="B6" s="662" t="s">
        <v>230</v>
      </c>
      <c r="C6" s="663"/>
      <c r="D6" s="663"/>
      <c r="E6" s="663"/>
      <c r="F6" s="663"/>
      <c r="G6" s="663"/>
      <c r="H6" s="663"/>
      <c r="I6" s="663"/>
      <c r="J6" s="663"/>
      <c r="K6" s="663"/>
      <c r="L6" s="663"/>
      <c r="M6" s="663"/>
      <c r="N6" s="663"/>
      <c r="O6" s="663"/>
      <c r="P6" s="663"/>
      <c r="Q6" s="664"/>
      <c r="R6" s="665">
        <v>152097</v>
      </c>
      <c r="S6" s="666"/>
      <c r="T6" s="666"/>
      <c r="U6" s="666"/>
      <c r="V6" s="666"/>
      <c r="W6" s="666"/>
      <c r="X6" s="666"/>
      <c r="Y6" s="667"/>
      <c r="Z6" s="692">
        <v>1.6</v>
      </c>
      <c r="AA6" s="692"/>
      <c r="AB6" s="692"/>
      <c r="AC6" s="692"/>
      <c r="AD6" s="693">
        <v>152097</v>
      </c>
      <c r="AE6" s="693"/>
      <c r="AF6" s="693"/>
      <c r="AG6" s="693"/>
      <c r="AH6" s="693"/>
      <c r="AI6" s="693"/>
      <c r="AJ6" s="693"/>
      <c r="AK6" s="693"/>
      <c r="AL6" s="668">
        <v>2.7</v>
      </c>
      <c r="AM6" s="669"/>
      <c r="AN6" s="669"/>
      <c r="AO6" s="694"/>
      <c r="AP6" s="662" t="s">
        <v>231</v>
      </c>
      <c r="AQ6" s="663"/>
      <c r="AR6" s="663"/>
      <c r="AS6" s="663"/>
      <c r="AT6" s="663"/>
      <c r="AU6" s="663"/>
      <c r="AV6" s="663"/>
      <c r="AW6" s="663"/>
      <c r="AX6" s="663"/>
      <c r="AY6" s="663"/>
      <c r="AZ6" s="663"/>
      <c r="BA6" s="663"/>
      <c r="BB6" s="663"/>
      <c r="BC6" s="663"/>
      <c r="BD6" s="663"/>
      <c r="BE6" s="663"/>
      <c r="BF6" s="664"/>
      <c r="BG6" s="665">
        <v>2805623</v>
      </c>
      <c r="BH6" s="666"/>
      <c r="BI6" s="666"/>
      <c r="BJ6" s="666"/>
      <c r="BK6" s="666"/>
      <c r="BL6" s="666"/>
      <c r="BM6" s="666"/>
      <c r="BN6" s="667"/>
      <c r="BO6" s="692">
        <v>99.8</v>
      </c>
      <c r="BP6" s="692"/>
      <c r="BQ6" s="692"/>
      <c r="BR6" s="692"/>
      <c r="BS6" s="693">
        <v>36551</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113851</v>
      </c>
      <c r="CS6" s="666"/>
      <c r="CT6" s="666"/>
      <c r="CU6" s="666"/>
      <c r="CV6" s="666"/>
      <c r="CW6" s="666"/>
      <c r="CX6" s="666"/>
      <c r="CY6" s="667"/>
      <c r="CZ6" s="763">
        <v>1.3</v>
      </c>
      <c r="DA6" s="737"/>
      <c r="DB6" s="737"/>
      <c r="DC6" s="766"/>
      <c r="DD6" s="671" t="s">
        <v>127</v>
      </c>
      <c r="DE6" s="666"/>
      <c r="DF6" s="666"/>
      <c r="DG6" s="666"/>
      <c r="DH6" s="666"/>
      <c r="DI6" s="666"/>
      <c r="DJ6" s="666"/>
      <c r="DK6" s="666"/>
      <c r="DL6" s="666"/>
      <c r="DM6" s="666"/>
      <c r="DN6" s="666"/>
      <c r="DO6" s="666"/>
      <c r="DP6" s="667"/>
      <c r="DQ6" s="671">
        <v>113851</v>
      </c>
      <c r="DR6" s="666"/>
      <c r="DS6" s="666"/>
      <c r="DT6" s="666"/>
      <c r="DU6" s="666"/>
      <c r="DV6" s="666"/>
      <c r="DW6" s="666"/>
      <c r="DX6" s="666"/>
      <c r="DY6" s="666"/>
      <c r="DZ6" s="666"/>
      <c r="EA6" s="666"/>
      <c r="EB6" s="666"/>
      <c r="EC6" s="706"/>
    </row>
    <row r="7" spans="2:143" ht="11.25" customHeight="1">
      <c r="B7" s="662" t="s">
        <v>233</v>
      </c>
      <c r="C7" s="663"/>
      <c r="D7" s="663"/>
      <c r="E7" s="663"/>
      <c r="F7" s="663"/>
      <c r="G7" s="663"/>
      <c r="H7" s="663"/>
      <c r="I7" s="663"/>
      <c r="J7" s="663"/>
      <c r="K7" s="663"/>
      <c r="L7" s="663"/>
      <c r="M7" s="663"/>
      <c r="N7" s="663"/>
      <c r="O7" s="663"/>
      <c r="P7" s="663"/>
      <c r="Q7" s="664"/>
      <c r="R7" s="665">
        <v>1645</v>
      </c>
      <c r="S7" s="666"/>
      <c r="T7" s="666"/>
      <c r="U7" s="666"/>
      <c r="V7" s="666"/>
      <c r="W7" s="666"/>
      <c r="X7" s="666"/>
      <c r="Y7" s="667"/>
      <c r="Z7" s="692">
        <v>0</v>
      </c>
      <c r="AA7" s="692"/>
      <c r="AB7" s="692"/>
      <c r="AC7" s="692"/>
      <c r="AD7" s="693">
        <v>1645</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1213913</v>
      </c>
      <c r="BH7" s="666"/>
      <c r="BI7" s="666"/>
      <c r="BJ7" s="666"/>
      <c r="BK7" s="666"/>
      <c r="BL7" s="666"/>
      <c r="BM7" s="666"/>
      <c r="BN7" s="667"/>
      <c r="BO7" s="692">
        <v>43.2</v>
      </c>
      <c r="BP7" s="692"/>
      <c r="BQ7" s="692"/>
      <c r="BR7" s="692"/>
      <c r="BS7" s="693">
        <v>36551</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2245107</v>
      </c>
      <c r="CS7" s="666"/>
      <c r="CT7" s="666"/>
      <c r="CU7" s="666"/>
      <c r="CV7" s="666"/>
      <c r="CW7" s="666"/>
      <c r="CX7" s="666"/>
      <c r="CY7" s="667"/>
      <c r="CZ7" s="692">
        <v>24.8</v>
      </c>
      <c r="DA7" s="692"/>
      <c r="DB7" s="692"/>
      <c r="DC7" s="692"/>
      <c r="DD7" s="671">
        <v>30557</v>
      </c>
      <c r="DE7" s="666"/>
      <c r="DF7" s="666"/>
      <c r="DG7" s="666"/>
      <c r="DH7" s="666"/>
      <c r="DI7" s="666"/>
      <c r="DJ7" s="666"/>
      <c r="DK7" s="666"/>
      <c r="DL7" s="666"/>
      <c r="DM7" s="666"/>
      <c r="DN7" s="666"/>
      <c r="DO7" s="666"/>
      <c r="DP7" s="667"/>
      <c r="DQ7" s="671">
        <v>2132120</v>
      </c>
      <c r="DR7" s="666"/>
      <c r="DS7" s="666"/>
      <c r="DT7" s="666"/>
      <c r="DU7" s="666"/>
      <c r="DV7" s="666"/>
      <c r="DW7" s="666"/>
      <c r="DX7" s="666"/>
      <c r="DY7" s="666"/>
      <c r="DZ7" s="666"/>
      <c r="EA7" s="666"/>
      <c r="EB7" s="666"/>
      <c r="EC7" s="706"/>
    </row>
    <row r="8" spans="2:143" ht="11.25" customHeight="1">
      <c r="B8" s="662" t="s">
        <v>236</v>
      </c>
      <c r="C8" s="663"/>
      <c r="D8" s="663"/>
      <c r="E8" s="663"/>
      <c r="F8" s="663"/>
      <c r="G8" s="663"/>
      <c r="H8" s="663"/>
      <c r="I8" s="663"/>
      <c r="J8" s="663"/>
      <c r="K8" s="663"/>
      <c r="L8" s="663"/>
      <c r="M8" s="663"/>
      <c r="N8" s="663"/>
      <c r="O8" s="663"/>
      <c r="P8" s="663"/>
      <c r="Q8" s="664"/>
      <c r="R8" s="665">
        <v>15596</v>
      </c>
      <c r="S8" s="666"/>
      <c r="T8" s="666"/>
      <c r="U8" s="666"/>
      <c r="V8" s="666"/>
      <c r="W8" s="666"/>
      <c r="X8" s="666"/>
      <c r="Y8" s="667"/>
      <c r="Z8" s="692">
        <v>0.2</v>
      </c>
      <c r="AA8" s="692"/>
      <c r="AB8" s="692"/>
      <c r="AC8" s="692"/>
      <c r="AD8" s="693">
        <v>15596</v>
      </c>
      <c r="AE8" s="693"/>
      <c r="AF8" s="693"/>
      <c r="AG8" s="693"/>
      <c r="AH8" s="693"/>
      <c r="AI8" s="693"/>
      <c r="AJ8" s="693"/>
      <c r="AK8" s="693"/>
      <c r="AL8" s="668">
        <v>0.3</v>
      </c>
      <c r="AM8" s="669"/>
      <c r="AN8" s="669"/>
      <c r="AO8" s="694"/>
      <c r="AP8" s="662" t="s">
        <v>237</v>
      </c>
      <c r="AQ8" s="663"/>
      <c r="AR8" s="663"/>
      <c r="AS8" s="663"/>
      <c r="AT8" s="663"/>
      <c r="AU8" s="663"/>
      <c r="AV8" s="663"/>
      <c r="AW8" s="663"/>
      <c r="AX8" s="663"/>
      <c r="AY8" s="663"/>
      <c r="AZ8" s="663"/>
      <c r="BA8" s="663"/>
      <c r="BB8" s="663"/>
      <c r="BC8" s="663"/>
      <c r="BD8" s="663"/>
      <c r="BE8" s="663"/>
      <c r="BF8" s="664"/>
      <c r="BG8" s="665">
        <v>38229</v>
      </c>
      <c r="BH8" s="666"/>
      <c r="BI8" s="666"/>
      <c r="BJ8" s="666"/>
      <c r="BK8" s="666"/>
      <c r="BL8" s="666"/>
      <c r="BM8" s="666"/>
      <c r="BN8" s="667"/>
      <c r="BO8" s="692">
        <v>1.4</v>
      </c>
      <c r="BP8" s="692"/>
      <c r="BQ8" s="692"/>
      <c r="BR8" s="692"/>
      <c r="BS8" s="693" t="s">
        <v>127</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3039751</v>
      </c>
      <c r="CS8" s="666"/>
      <c r="CT8" s="666"/>
      <c r="CU8" s="666"/>
      <c r="CV8" s="666"/>
      <c r="CW8" s="666"/>
      <c r="CX8" s="666"/>
      <c r="CY8" s="667"/>
      <c r="CZ8" s="692">
        <v>33.6</v>
      </c>
      <c r="DA8" s="692"/>
      <c r="DB8" s="692"/>
      <c r="DC8" s="692"/>
      <c r="DD8" s="671" t="s">
        <v>127</v>
      </c>
      <c r="DE8" s="666"/>
      <c r="DF8" s="666"/>
      <c r="DG8" s="666"/>
      <c r="DH8" s="666"/>
      <c r="DI8" s="666"/>
      <c r="DJ8" s="666"/>
      <c r="DK8" s="666"/>
      <c r="DL8" s="666"/>
      <c r="DM8" s="666"/>
      <c r="DN8" s="666"/>
      <c r="DO8" s="666"/>
      <c r="DP8" s="667"/>
      <c r="DQ8" s="671">
        <v>1301712</v>
      </c>
      <c r="DR8" s="666"/>
      <c r="DS8" s="666"/>
      <c r="DT8" s="666"/>
      <c r="DU8" s="666"/>
      <c r="DV8" s="666"/>
      <c r="DW8" s="666"/>
      <c r="DX8" s="666"/>
      <c r="DY8" s="666"/>
      <c r="DZ8" s="666"/>
      <c r="EA8" s="666"/>
      <c r="EB8" s="666"/>
      <c r="EC8" s="706"/>
    </row>
    <row r="9" spans="2:143" ht="11.25" customHeight="1">
      <c r="B9" s="662" t="s">
        <v>239</v>
      </c>
      <c r="C9" s="663"/>
      <c r="D9" s="663"/>
      <c r="E9" s="663"/>
      <c r="F9" s="663"/>
      <c r="G9" s="663"/>
      <c r="H9" s="663"/>
      <c r="I9" s="663"/>
      <c r="J9" s="663"/>
      <c r="K9" s="663"/>
      <c r="L9" s="663"/>
      <c r="M9" s="663"/>
      <c r="N9" s="663"/>
      <c r="O9" s="663"/>
      <c r="P9" s="663"/>
      <c r="Q9" s="664"/>
      <c r="R9" s="665">
        <v>18516</v>
      </c>
      <c r="S9" s="666"/>
      <c r="T9" s="666"/>
      <c r="U9" s="666"/>
      <c r="V9" s="666"/>
      <c r="W9" s="666"/>
      <c r="X9" s="666"/>
      <c r="Y9" s="667"/>
      <c r="Z9" s="692">
        <v>0.2</v>
      </c>
      <c r="AA9" s="692"/>
      <c r="AB9" s="692"/>
      <c r="AC9" s="692"/>
      <c r="AD9" s="693">
        <v>18516</v>
      </c>
      <c r="AE9" s="693"/>
      <c r="AF9" s="693"/>
      <c r="AG9" s="693"/>
      <c r="AH9" s="693"/>
      <c r="AI9" s="693"/>
      <c r="AJ9" s="693"/>
      <c r="AK9" s="693"/>
      <c r="AL9" s="668">
        <v>0.3</v>
      </c>
      <c r="AM9" s="669"/>
      <c r="AN9" s="669"/>
      <c r="AO9" s="694"/>
      <c r="AP9" s="662" t="s">
        <v>240</v>
      </c>
      <c r="AQ9" s="663"/>
      <c r="AR9" s="663"/>
      <c r="AS9" s="663"/>
      <c r="AT9" s="663"/>
      <c r="AU9" s="663"/>
      <c r="AV9" s="663"/>
      <c r="AW9" s="663"/>
      <c r="AX9" s="663"/>
      <c r="AY9" s="663"/>
      <c r="AZ9" s="663"/>
      <c r="BA9" s="663"/>
      <c r="BB9" s="663"/>
      <c r="BC9" s="663"/>
      <c r="BD9" s="663"/>
      <c r="BE9" s="663"/>
      <c r="BF9" s="664"/>
      <c r="BG9" s="665">
        <v>999948</v>
      </c>
      <c r="BH9" s="666"/>
      <c r="BI9" s="666"/>
      <c r="BJ9" s="666"/>
      <c r="BK9" s="666"/>
      <c r="BL9" s="666"/>
      <c r="BM9" s="666"/>
      <c r="BN9" s="667"/>
      <c r="BO9" s="692">
        <v>35.6</v>
      </c>
      <c r="BP9" s="692"/>
      <c r="BQ9" s="692"/>
      <c r="BR9" s="692"/>
      <c r="BS9" s="693" t="s">
        <v>127</v>
      </c>
      <c r="BT9" s="693"/>
      <c r="BU9" s="693"/>
      <c r="BV9" s="693"/>
      <c r="BW9" s="693"/>
      <c r="BX9" s="693"/>
      <c r="BY9" s="693"/>
      <c r="BZ9" s="693"/>
      <c r="CA9" s="693"/>
      <c r="CB9" s="751"/>
      <c r="CD9" s="707" t="s">
        <v>241</v>
      </c>
      <c r="CE9" s="704"/>
      <c r="CF9" s="704"/>
      <c r="CG9" s="704"/>
      <c r="CH9" s="704"/>
      <c r="CI9" s="704"/>
      <c r="CJ9" s="704"/>
      <c r="CK9" s="704"/>
      <c r="CL9" s="704"/>
      <c r="CM9" s="704"/>
      <c r="CN9" s="704"/>
      <c r="CO9" s="704"/>
      <c r="CP9" s="704"/>
      <c r="CQ9" s="705"/>
      <c r="CR9" s="665">
        <v>621255</v>
      </c>
      <c r="CS9" s="666"/>
      <c r="CT9" s="666"/>
      <c r="CU9" s="666"/>
      <c r="CV9" s="666"/>
      <c r="CW9" s="666"/>
      <c r="CX9" s="666"/>
      <c r="CY9" s="667"/>
      <c r="CZ9" s="692">
        <v>6.9</v>
      </c>
      <c r="DA9" s="692"/>
      <c r="DB9" s="692"/>
      <c r="DC9" s="692"/>
      <c r="DD9" s="671">
        <v>19948</v>
      </c>
      <c r="DE9" s="666"/>
      <c r="DF9" s="666"/>
      <c r="DG9" s="666"/>
      <c r="DH9" s="666"/>
      <c r="DI9" s="666"/>
      <c r="DJ9" s="666"/>
      <c r="DK9" s="666"/>
      <c r="DL9" s="666"/>
      <c r="DM9" s="666"/>
      <c r="DN9" s="666"/>
      <c r="DO9" s="666"/>
      <c r="DP9" s="667"/>
      <c r="DQ9" s="671">
        <v>419508</v>
      </c>
      <c r="DR9" s="666"/>
      <c r="DS9" s="666"/>
      <c r="DT9" s="666"/>
      <c r="DU9" s="666"/>
      <c r="DV9" s="666"/>
      <c r="DW9" s="666"/>
      <c r="DX9" s="666"/>
      <c r="DY9" s="666"/>
      <c r="DZ9" s="666"/>
      <c r="EA9" s="666"/>
      <c r="EB9" s="666"/>
      <c r="EC9" s="706"/>
    </row>
    <row r="10" spans="2:143" ht="11.25" customHeight="1">
      <c r="B10" s="662" t="s">
        <v>242</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47708</v>
      </c>
      <c r="BH10" s="666"/>
      <c r="BI10" s="666"/>
      <c r="BJ10" s="666"/>
      <c r="BK10" s="666"/>
      <c r="BL10" s="666"/>
      <c r="BM10" s="666"/>
      <c r="BN10" s="667"/>
      <c r="BO10" s="692">
        <v>1.7</v>
      </c>
      <c r="BP10" s="692"/>
      <c r="BQ10" s="692"/>
      <c r="BR10" s="692"/>
      <c r="BS10" s="693" t="s">
        <v>127</v>
      </c>
      <c r="BT10" s="693"/>
      <c r="BU10" s="693"/>
      <c r="BV10" s="693"/>
      <c r="BW10" s="693"/>
      <c r="BX10" s="693"/>
      <c r="BY10" s="693"/>
      <c r="BZ10" s="693"/>
      <c r="CA10" s="693"/>
      <c r="CB10" s="751"/>
      <c r="CD10" s="707" t="s">
        <v>244</v>
      </c>
      <c r="CE10" s="704"/>
      <c r="CF10" s="704"/>
      <c r="CG10" s="704"/>
      <c r="CH10" s="704"/>
      <c r="CI10" s="704"/>
      <c r="CJ10" s="704"/>
      <c r="CK10" s="704"/>
      <c r="CL10" s="704"/>
      <c r="CM10" s="704"/>
      <c r="CN10" s="704"/>
      <c r="CO10" s="704"/>
      <c r="CP10" s="704"/>
      <c r="CQ10" s="705"/>
      <c r="CR10" s="665" t="s">
        <v>127</v>
      </c>
      <c r="CS10" s="666"/>
      <c r="CT10" s="666"/>
      <c r="CU10" s="666"/>
      <c r="CV10" s="666"/>
      <c r="CW10" s="666"/>
      <c r="CX10" s="666"/>
      <c r="CY10" s="667"/>
      <c r="CZ10" s="692" t="s">
        <v>127</v>
      </c>
      <c r="DA10" s="692"/>
      <c r="DB10" s="692"/>
      <c r="DC10" s="692"/>
      <c r="DD10" s="671" t="s">
        <v>127</v>
      </c>
      <c r="DE10" s="666"/>
      <c r="DF10" s="666"/>
      <c r="DG10" s="666"/>
      <c r="DH10" s="666"/>
      <c r="DI10" s="666"/>
      <c r="DJ10" s="666"/>
      <c r="DK10" s="666"/>
      <c r="DL10" s="666"/>
      <c r="DM10" s="666"/>
      <c r="DN10" s="666"/>
      <c r="DO10" s="666"/>
      <c r="DP10" s="667"/>
      <c r="DQ10" s="671" t="s">
        <v>127</v>
      </c>
      <c r="DR10" s="666"/>
      <c r="DS10" s="666"/>
      <c r="DT10" s="666"/>
      <c r="DU10" s="666"/>
      <c r="DV10" s="666"/>
      <c r="DW10" s="666"/>
      <c r="DX10" s="666"/>
      <c r="DY10" s="666"/>
      <c r="DZ10" s="666"/>
      <c r="EA10" s="666"/>
      <c r="EB10" s="666"/>
      <c r="EC10" s="706"/>
    </row>
    <row r="11" spans="2:143" ht="11.25" customHeight="1">
      <c r="B11" s="662" t="s">
        <v>245</v>
      </c>
      <c r="C11" s="663"/>
      <c r="D11" s="663"/>
      <c r="E11" s="663"/>
      <c r="F11" s="663"/>
      <c r="G11" s="663"/>
      <c r="H11" s="663"/>
      <c r="I11" s="663"/>
      <c r="J11" s="663"/>
      <c r="K11" s="663"/>
      <c r="L11" s="663"/>
      <c r="M11" s="663"/>
      <c r="N11" s="663"/>
      <c r="O11" s="663"/>
      <c r="P11" s="663"/>
      <c r="Q11" s="664"/>
      <c r="R11" s="665">
        <v>490459</v>
      </c>
      <c r="S11" s="666"/>
      <c r="T11" s="666"/>
      <c r="U11" s="666"/>
      <c r="V11" s="666"/>
      <c r="W11" s="666"/>
      <c r="X11" s="666"/>
      <c r="Y11" s="667"/>
      <c r="Z11" s="668">
        <v>5</v>
      </c>
      <c r="AA11" s="669"/>
      <c r="AB11" s="669"/>
      <c r="AC11" s="670"/>
      <c r="AD11" s="671">
        <v>490459</v>
      </c>
      <c r="AE11" s="666"/>
      <c r="AF11" s="666"/>
      <c r="AG11" s="666"/>
      <c r="AH11" s="666"/>
      <c r="AI11" s="666"/>
      <c r="AJ11" s="666"/>
      <c r="AK11" s="667"/>
      <c r="AL11" s="668">
        <v>8.9</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128028</v>
      </c>
      <c r="BH11" s="666"/>
      <c r="BI11" s="666"/>
      <c r="BJ11" s="666"/>
      <c r="BK11" s="666"/>
      <c r="BL11" s="666"/>
      <c r="BM11" s="666"/>
      <c r="BN11" s="667"/>
      <c r="BO11" s="692">
        <v>4.5999999999999996</v>
      </c>
      <c r="BP11" s="692"/>
      <c r="BQ11" s="692"/>
      <c r="BR11" s="692"/>
      <c r="BS11" s="693">
        <v>36551</v>
      </c>
      <c r="BT11" s="693"/>
      <c r="BU11" s="693"/>
      <c r="BV11" s="693"/>
      <c r="BW11" s="693"/>
      <c r="BX11" s="693"/>
      <c r="BY11" s="693"/>
      <c r="BZ11" s="693"/>
      <c r="CA11" s="693"/>
      <c r="CB11" s="751"/>
      <c r="CD11" s="707" t="s">
        <v>247</v>
      </c>
      <c r="CE11" s="704"/>
      <c r="CF11" s="704"/>
      <c r="CG11" s="704"/>
      <c r="CH11" s="704"/>
      <c r="CI11" s="704"/>
      <c r="CJ11" s="704"/>
      <c r="CK11" s="704"/>
      <c r="CL11" s="704"/>
      <c r="CM11" s="704"/>
      <c r="CN11" s="704"/>
      <c r="CO11" s="704"/>
      <c r="CP11" s="704"/>
      <c r="CQ11" s="705"/>
      <c r="CR11" s="665">
        <v>471208</v>
      </c>
      <c r="CS11" s="666"/>
      <c r="CT11" s="666"/>
      <c r="CU11" s="666"/>
      <c r="CV11" s="666"/>
      <c r="CW11" s="666"/>
      <c r="CX11" s="666"/>
      <c r="CY11" s="667"/>
      <c r="CZ11" s="692">
        <v>5.2</v>
      </c>
      <c r="DA11" s="692"/>
      <c r="DB11" s="692"/>
      <c r="DC11" s="692"/>
      <c r="DD11" s="671">
        <v>30058</v>
      </c>
      <c r="DE11" s="666"/>
      <c r="DF11" s="666"/>
      <c r="DG11" s="666"/>
      <c r="DH11" s="666"/>
      <c r="DI11" s="666"/>
      <c r="DJ11" s="666"/>
      <c r="DK11" s="666"/>
      <c r="DL11" s="666"/>
      <c r="DM11" s="666"/>
      <c r="DN11" s="666"/>
      <c r="DO11" s="666"/>
      <c r="DP11" s="667"/>
      <c r="DQ11" s="671">
        <v>402346</v>
      </c>
      <c r="DR11" s="666"/>
      <c r="DS11" s="666"/>
      <c r="DT11" s="666"/>
      <c r="DU11" s="666"/>
      <c r="DV11" s="666"/>
      <c r="DW11" s="666"/>
      <c r="DX11" s="666"/>
      <c r="DY11" s="666"/>
      <c r="DZ11" s="666"/>
      <c r="EA11" s="666"/>
      <c r="EB11" s="666"/>
      <c r="EC11" s="706"/>
    </row>
    <row r="12" spans="2:143" ht="11.25" customHeight="1">
      <c r="B12" s="662" t="s">
        <v>248</v>
      </c>
      <c r="C12" s="663"/>
      <c r="D12" s="663"/>
      <c r="E12" s="663"/>
      <c r="F12" s="663"/>
      <c r="G12" s="663"/>
      <c r="H12" s="663"/>
      <c r="I12" s="663"/>
      <c r="J12" s="663"/>
      <c r="K12" s="663"/>
      <c r="L12" s="663"/>
      <c r="M12" s="663"/>
      <c r="N12" s="663"/>
      <c r="O12" s="663"/>
      <c r="P12" s="663"/>
      <c r="Q12" s="664"/>
      <c r="R12" s="665">
        <v>2093</v>
      </c>
      <c r="S12" s="666"/>
      <c r="T12" s="666"/>
      <c r="U12" s="666"/>
      <c r="V12" s="666"/>
      <c r="W12" s="666"/>
      <c r="X12" s="666"/>
      <c r="Y12" s="667"/>
      <c r="Z12" s="692">
        <v>0</v>
      </c>
      <c r="AA12" s="692"/>
      <c r="AB12" s="692"/>
      <c r="AC12" s="692"/>
      <c r="AD12" s="693">
        <v>2093</v>
      </c>
      <c r="AE12" s="693"/>
      <c r="AF12" s="693"/>
      <c r="AG12" s="693"/>
      <c r="AH12" s="693"/>
      <c r="AI12" s="693"/>
      <c r="AJ12" s="693"/>
      <c r="AK12" s="693"/>
      <c r="AL12" s="668">
        <v>0</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1317052</v>
      </c>
      <c r="BH12" s="666"/>
      <c r="BI12" s="666"/>
      <c r="BJ12" s="666"/>
      <c r="BK12" s="666"/>
      <c r="BL12" s="666"/>
      <c r="BM12" s="666"/>
      <c r="BN12" s="667"/>
      <c r="BO12" s="692">
        <v>46.9</v>
      </c>
      <c r="BP12" s="692"/>
      <c r="BQ12" s="692"/>
      <c r="BR12" s="692"/>
      <c r="BS12" s="693" t="s">
        <v>127</v>
      </c>
      <c r="BT12" s="693"/>
      <c r="BU12" s="693"/>
      <c r="BV12" s="693"/>
      <c r="BW12" s="693"/>
      <c r="BX12" s="693"/>
      <c r="BY12" s="693"/>
      <c r="BZ12" s="693"/>
      <c r="CA12" s="693"/>
      <c r="CB12" s="751"/>
      <c r="CD12" s="707" t="s">
        <v>250</v>
      </c>
      <c r="CE12" s="704"/>
      <c r="CF12" s="704"/>
      <c r="CG12" s="704"/>
      <c r="CH12" s="704"/>
      <c r="CI12" s="704"/>
      <c r="CJ12" s="704"/>
      <c r="CK12" s="704"/>
      <c r="CL12" s="704"/>
      <c r="CM12" s="704"/>
      <c r="CN12" s="704"/>
      <c r="CO12" s="704"/>
      <c r="CP12" s="704"/>
      <c r="CQ12" s="705"/>
      <c r="CR12" s="665">
        <v>55080</v>
      </c>
      <c r="CS12" s="666"/>
      <c r="CT12" s="666"/>
      <c r="CU12" s="666"/>
      <c r="CV12" s="666"/>
      <c r="CW12" s="666"/>
      <c r="CX12" s="666"/>
      <c r="CY12" s="667"/>
      <c r="CZ12" s="692">
        <v>0.6</v>
      </c>
      <c r="DA12" s="692"/>
      <c r="DB12" s="692"/>
      <c r="DC12" s="692"/>
      <c r="DD12" s="671" t="s">
        <v>127</v>
      </c>
      <c r="DE12" s="666"/>
      <c r="DF12" s="666"/>
      <c r="DG12" s="666"/>
      <c r="DH12" s="666"/>
      <c r="DI12" s="666"/>
      <c r="DJ12" s="666"/>
      <c r="DK12" s="666"/>
      <c r="DL12" s="666"/>
      <c r="DM12" s="666"/>
      <c r="DN12" s="666"/>
      <c r="DO12" s="666"/>
      <c r="DP12" s="667"/>
      <c r="DQ12" s="671">
        <v>45117</v>
      </c>
      <c r="DR12" s="666"/>
      <c r="DS12" s="666"/>
      <c r="DT12" s="666"/>
      <c r="DU12" s="666"/>
      <c r="DV12" s="666"/>
      <c r="DW12" s="666"/>
      <c r="DX12" s="666"/>
      <c r="DY12" s="666"/>
      <c r="DZ12" s="666"/>
      <c r="EA12" s="666"/>
      <c r="EB12" s="666"/>
      <c r="EC12" s="706"/>
    </row>
    <row r="13" spans="2:143" ht="11.25" customHeight="1">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1317015</v>
      </c>
      <c r="BH13" s="666"/>
      <c r="BI13" s="666"/>
      <c r="BJ13" s="666"/>
      <c r="BK13" s="666"/>
      <c r="BL13" s="666"/>
      <c r="BM13" s="666"/>
      <c r="BN13" s="667"/>
      <c r="BO13" s="692">
        <v>46.9</v>
      </c>
      <c r="BP13" s="692"/>
      <c r="BQ13" s="692"/>
      <c r="BR13" s="692"/>
      <c r="BS13" s="693" t="s">
        <v>127</v>
      </c>
      <c r="BT13" s="693"/>
      <c r="BU13" s="693"/>
      <c r="BV13" s="693"/>
      <c r="BW13" s="693"/>
      <c r="BX13" s="693"/>
      <c r="BY13" s="693"/>
      <c r="BZ13" s="693"/>
      <c r="CA13" s="693"/>
      <c r="CB13" s="751"/>
      <c r="CD13" s="707" t="s">
        <v>253</v>
      </c>
      <c r="CE13" s="704"/>
      <c r="CF13" s="704"/>
      <c r="CG13" s="704"/>
      <c r="CH13" s="704"/>
      <c r="CI13" s="704"/>
      <c r="CJ13" s="704"/>
      <c r="CK13" s="704"/>
      <c r="CL13" s="704"/>
      <c r="CM13" s="704"/>
      <c r="CN13" s="704"/>
      <c r="CO13" s="704"/>
      <c r="CP13" s="704"/>
      <c r="CQ13" s="705"/>
      <c r="CR13" s="665">
        <v>732630</v>
      </c>
      <c r="CS13" s="666"/>
      <c r="CT13" s="666"/>
      <c r="CU13" s="666"/>
      <c r="CV13" s="666"/>
      <c r="CW13" s="666"/>
      <c r="CX13" s="666"/>
      <c r="CY13" s="667"/>
      <c r="CZ13" s="692">
        <v>8.1</v>
      </c>
      <c r="DA13" s="692"/>
      <c r="DB13" s="692"/>
      <c r="DC13" s="692"/>
      <c r="DD13" s="671">
        <v>226772</v>
      </c>
      <c r="DE13" s="666"/>
      <c r="DF13" s="666"/>
      <c r="DG13" s="666"/>
      <c r="DH13" s="666"/>
      <c r="DI13" s="666"/>
      <c r="DJ13" s="666"/>
      <c r="DK13" s="666"/>
      <c r="DL13" s="666"/>
      <c r="DM13" s="666"/>
      <c r="DN13" s="666"/>
      <c r="DO13" s="666"/>
      <c r="DP13" s="667"/>
      <c r="DQ13" s="671">
        <v>557528</v>
      </c>
      <c r="DR13" s="666"/>
      <c r="DS13" s="666"/>
      <c r="DT13" s="666"/>
      <c r="DU13" s="666"/>
      <c r="DV13" s="666"/>
      <c r="DW13" s="666"/>
      <c r="DX13" s="666"/>
      <c r="DY13" s="666"/>
      <c r="DZ13" s="666"/>
      <c r="EA13" s="666"/>
      <c r="EB13" s="666"/>
      <c r="EC13" s="706"/>
    </row>
    <row r="14" spans="2:143" ht="11.25" customHeight="1">
      <c r="B14" s="662" t="s">
        <v>254</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82645</v>
      </c>
      <c r="BH14" s="666"/>
      <c r="BI14" s="666"/>
      <c r="BJ14" s="666"/>
      <c r="BK14" s="666"/>
      <c r="BL14" s="666"/>
      <c r="BM14" s="666"/>
      <c r="BN14" s="667"/>
      <c r="BO14" s="692">
        <v>2.9</v>
      </c>
      <c r="BP14" s="692"/>
      <c r="BQ14" s="692"/>
      <c r="BR14" s="692"/>
      <c r="BS14" s="693" t="s">
        <v>127</v>
      </c>
      <c r="BT14" s="693"/>
      <c r="BU14" s="693"/>
      <c r="BV14" s="693"/>
      <c r="BW14" s="693"/>
      <c r="BX14" s="693"/>
      <c r="BY14" s="693"/>
      <c r="BZ14" s="693"/>
      <c r="CA14" s="693"/>
      <c r="CB14" s="751"/>
      <c r="CD14" s="707" t="s">
        <v>256</v>
      </c>
      <c r="CE14" s="704"/>
      <c r="CF14" s="704"/>
      <c r="CG14" s="704"/>
      <c r="CH14" s="704"/>
      <c r="CI14" s="704"/>
      <c r="CJ14" s="704"/>
      <c r="CK14" s="704"/>
      <c r="CL14" s="704"/>
      <c r="CM14" s="704"/>
      <c r="CN14" s="704"/>
      <c r="CO14" s="704"/>
      <c r="CP14" s="704"/>
      <c r="CQ14" s="705"/>
      <c r="CR14" s="665">
        <v>359135</v>
      </c>
      <c r="CS14" s="666"/>
      <c r="CT14" s="666"/>
      <c r="CU14" s="666"/>
      <c r="CV14" s="666"/>
      <c r="CW14" s="666"/>
      <c r="CX14" s="666"/>
      <c r="CY14" s="667"/>
      <c r="CZ14" s="692">
        <v>4</v>
      </c>
      <c r="DA14" s="692"/>
      <c r="DB14" s="692"/>
      <c r="DC14" s="692"/>
      <c r="DD14" s="671">
        <v>19899</v>
      </c>
      <c r="DE14" s="666"/>
      <c r="DF14" s="666"/>
      <c r="DG14" s="666"/>
      <c r="DH14" s="666"/>
      <c r="DI14" s="666"/>
      <c r="DJ14" s="666"/>
      <c r="DK14" s="666"/>
      <c r="DL14" s="666"/>
      <c r="DM14" s="666"/>
      <c r="DN14" s="666"/>
      <c r="DO14" s="666"/>
      <c r="DP14" s="667"/>
      <c r="DQ14" s="671">
        <v>350855</v>
      </c>
      <c r="DR14" s="666"/>
      <c r="DS14" s="666"/>
      <c r="DT14" s="666"/>
      <c r="DU14" s="666"/>
      <c r="DV14" s="666"/>
      <c r="DW14" s="666"/>
      <c r="DX14" s="666"/>
      <c r="DY14" s="666"/>
      <c r="DZ14" s="666"/>
      <c r="EA14" s="666"/>
      <c r="EB14" s="666"/>
      <c r="EC14" s="706"/>
    </row>
    <row r="15" spans="2:143" ht="11.25" customHeight="1">
      <c r="B15" s="662" t="s">
        <v>257</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192013</v>
      </c>
      <c r="BH15" s="666"/>
      <c r="BI15" s="666"/>
      <c r="BJ15" s="666"/>
      <c r="BK15" s="666"/>
      <c r="BL15" s="666"/>
      <c r="BM15" s="666"/>
      <c r="BN15" s="667"/>
      <c r="BO15" s="692">
        <v>6.8</v>
      </c>
      <c r="BP15" s="692"/>
      <c r="BQ15" s="692"/>
      <c r="BR15" s="692"/>
      <c r="BS15" s="693" t="s">
        <v>127</v>
      </c>
      <c r="BT15" s="693"/>
      <c r="BU15" s="693"/>
      <c r="BV15" s="693"/>
      <c r="BW15" s="693"/>
      <c r="BX15" s="693"/>
      <c r="BY15" s="693"/>
      <c r="BZ15" s="693"/>
      <c r="CA15" s="693"/>
      <c r="CB15" s="751"/>
      <c r="CD15" s="707" t="s">
        <v>259</v>
      </c>
      <c r="CE15" s="704"/>
      <c r="CF15" s="704"/>
      <c r="CG15" s="704"/>
      <c r="CH15" s="704"/>
      <c r="CI15" s="704"/>
      <c r="CJ15" s="704"/>
      <c r="CK15" s="704"/>
      <c r="CL15" s="704"/>
      <c r="CM15" s="704"/>
      <c r="CN15" s="704"/>
      <c r="CO15" s="704"/>
      <c r="CP15" s="704"/>
      <c r="CQ15" s="705"/>
      <c r="CR15" s="665">
        <v>808769</v>
      </c>
      <c r="CS15" s="666"/>
      <c r="CT15" s="666"/>
      <c r="CU15" s="666"/>
      <c r="CV15" s="666"/>
      <c r="CW15" s="666"/>
      <c r="CX15" s="666"/>
      <c r="CY15" s="667"/>
      <c r="CZ15" s="692">
        <v>8.9</v>
      </c>
      <c r="DA15" s="692"/>
      <c r="DB15" s="692"/>
      <c r="DC15" s="692"/>
      <c r="DD15" s="671">
        <v>36905</v>
      </c>
      <c r="DE15" s="666"/>
      <c r="DF15" s="666"/>
      <c r="DG15" s="666"/>
      <c r="DH15" s="666"/>
      <c r="DI15" s="666"/>
      <c r="DJ15" s="666"/>
      <c r="DK15" s="666"/>
      <c r="DL15" s="666"/>
      <c r="DM15" s="666"/>
      <c r="DN15" s="666"/>
      <c r="DO15" s="666"/>
      <c r="DP15" s="667"/>
      <c r="DQ15" s="671">
        <v>642296</v>
      </c>
      <c r="DR15" s="666"/>
      <c r="DS15" s="666"/>
      <c r="DT15" s="666"/>
      <c r="DU15" s="666"/>
      <c r="DV15" s="666"/>
      <c r="DW15" s="666"/>
      <c r="DX15" s="666"/>
      <c r="DY15" s="666"/>
      <c r="DZ15" s="666"/>
      <c r="EA15" s="666"/>
      <c r="EB15" s="666"/>
      <c r="EC15" s="706"/>
    </row>
    <row r="16" spans="2:143" ht="11.25" customHeight="1">
      <c r="B16" s="662" t="s">
        <v>260</v>
      </c>
      <c r="C16" s="663"/>
      <c r="D16" s="663"/>
      <c r="E16" s="663"/>
      <c r="F16" s="663"/>
      <c r="G16" s="663"/>
      <c r="H16" s="663"/>
      <c r="I16" s="663"/>
      <c r="J16" s="663"/>
      <c r="K16" s="663"/>
      <c r="L16" s="663"/>
      <c r="M16" s="663"/>
      <c r="N16" s="663"/>
      <c r="O16" s="663"/>
      <c r="P16" s="663"/>
      <c r="Q16" s="664"/>
      <c r="R16" s="665">
        <v>13150</v>
      </c>
      <c r="S16" s="666"/>
      <c r="T16" s="666"/>
      <c r="U16" s="666"/>
      <c r="V16" s="666"/>
      <c r="W16" s="666"/>
      <c r="X16" s="666"/>
      <c r="Y16" s="667"/>
      <c r="Z16" s="692">
        <v>0.1</v>
      </c>
      <c r="AA16" s="692"/>
      <c r="AB16" s="692"/>
      <c r="AC16" s="692"/>
      <c r="AD16" s="693">
        <v>13150</v>
      </c>
      <c r="AE16" s="693"/>
      <c r="AF16" s="693"/>
      <c r="AG16" s="693"/>
      <c r="AH16" s="693"/>
      <c r="AI16" s="693"/>
      <c r="AJ16" s="693"/>
      <c r="AK16" s="693"/>
      <c r="AL16" s="668">
        <v>0.2</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t="s">
        <v>127</v>
      </c>
      <c r="CS16" s="666"/>
      <c r="CT16" s="666"/>
      <c r="CU16" s="666"/>
      <c r="CV16" s="666"/>
      <c r="CW16" s="666"/>
      <c r="CX16" s="666"/>
      <c r="CY16" s="667"/>
      <c r="CZ16" s="692" t="s">
        <v>127</v>
      </c>
      <c r="DA16" s="692"/>
      <c r="DB16" s="692"/>
      <c r="DC16" s="692"/>
      <c r="DD16" s="671" t="s">
        <v>127</v>
      </c>
      <c r="DE16" s="666"/>
      <c r="DF16" s="666"/>
      <c r="DG16" s="666"/>
      <c r="DH16" s="666"/>
      <c r="DI16" s="666"/>
      <c r="DJ16" s="666"/>
      <c r="DK16" s="666"/>
      <c r="DL16" s="666"/>
      <c r="DM16" s="666"/>
      <c r="DN16" s="666"/>
      <c r="DO16" s="666"/>
      <c r="DP16" s="667"/>
      <c r="DQ16" s="671" t="s">
        <v>127</v>
      </c>
      <c r="DR16" s="666"/>
      <c r="DS16" s="666"/>
      <c r="DT16" s="666"/>
      <c r="DU16" s="666"/>
      <c r="DV16" s="666"/>
      <c r="DW16" s="666"/>
      <c r="DX16" s="666"/>
      <c r="DY16" s="666"/>
      <c r="DZ16" s="666"/>
      <c r="EA16" s="666"/>
      <c r="EB16" s="666"/>
      <c r="EC16" s="706"/>
    </row>
    <row r="17" spans="2:133" ht="11.25" customHeight="1">
      <c r="B17" s="662" t="s">
        <v>263</v>
      </c>
      <c r="C17" s="663"/>
      <c r="D17" s="663"/>
      <c r="E17" s="663"/>
      <c r="F17" s="663"/>
      <c r="G17" s="663"/>
      <c r="H17" s="663"/>
      <c r="I17" s="663"/>
      <c r="J17" s="663"/>
      <c r="K17" s="663"/>
      <c r="L17" s="663"/>
      <c r="M17" s="663"/>
      <c r="N17" s="663"/>
      <c r="O17" s="663"/>
      <c r="P17" s="663"/>
      <c r="Q17" s="664"/>
      <c r="R17" s="665">
        <v>29925</v>
      </c>
      <c r="S17" s="666"/>
      <c r="T17" s="666"/>
      <c r="U17" s="666"/>
      <c r="V17" s="666"/>
      <c r="W17" s="666"/>
      <c r="X17" s="666"/>
      <c r="Y17" s="667"/>
      <c r="Z17" s="692">
        <v>0.3</v>
      </c>
      <c r="AA17" s="692"/>
      <c r="AB17" s="692"/>
      <c r="AC17" s="692"/>
      <c r="AD17" s="693">
        <v>29925</v>
      </c>
      <c r="AE17" s="693"/>
      <c r="AF17" s="693"/>
      <c r="AG17" s="693"/>
      <c r="AH17" s="693"/>
      <c r="AI17" s="693"/>
      <c r="AJ17" s="693"/>
      <c r="AK17" s="693"/>
      <c r="AL17" s="668">
        <v>0.5</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707" t="s">
        <v>265</v>
      </c>
      <c r="CE17" s="704"/>
      <c r="CF17" s="704"/>
      <c r="CG17" s="704"/>
      <c r="CH17" s="704"/>
      <c r="CI17" s="704"/>
      <c r="CJ17" s="704"/>
      <c r="CK17" s="704"/>
      <c r="CL17" s="704"/>
      <c r="CM17" s="704"/>
      <c r="CN17" s="704"/>
      <c r="CO17" s="704"/>
      <c r="CP17" s="704"/>
      <c r="CQ17" s="705"/>
      <c r="CR17" s="665">
        <v>607976</v>
      </c>
      <c r="CS17" s="666"/>
      <c r="CT17" s="666"/>
      <c r="CU17" s="666"/>
      <c r="CV17" s="666"/>
      <c r="CW17" s="666"/>
      <c r="CX17" s="666"/>
      <c r="CY17" s="667"/>
      <c r="CZ17" s="692">
        <v>6.7</v>
      </c>
      <c r="DA17" s="692"/>
      <c r="DB17" s="692"/>
      <c r="DC17" s="692"/>
      <c r="DD17" s="671" t="s">
        <v>127</v>
      </c>
      <c r="DE17" s="666"/>
      <c r="DF17" s="666"/>
      <c r="DG17" s="666"/>
      <c r="DH17" s="666"/>
      <c r="DI17" s="666"/>
      <c r="DJ17" s="666"/>
      <c r="DK17" s="666"/>
      <c r="DL17" s="666"/>
      <c r="DM17" s="666"/>
      <c r="DN17" s="666"/>
      <c r="DO17" s="666"/>
      <c r="DP17" s="667"/>
      <c r="DQ17" s="671">
        <v>607976</v>
      </c>
      <c r="DR17" s="666"/>
      <c r="DS17" s="666"/>
      <c r="DT17" s="666"/>
      <c r="DU17" s="666"/>
      <c r="DV17" s="666"/>
      <c r="DW17" s="666"/>
      <c r="DX17" s="666"/>
      <c r="DY17" s="666"/>
      <c r="DZ17" s="666"/>
      <c r="EA17" s="666"/>
      <c r="EB17" s="666"/>
      <c r="EC17" s="706"/>
    </row>
    <row r="18" spans="2:133" ht="11.25" customHeight="1">
      <c r="B18" s="662" t="s">
        <v>266</v>
      </c>
      <c r="C18" s="663"/>
      <c r="D18" s="663"/>
      <c r="E18" s="663"/>
      <c r="F18" s="663"/>
      <c r="G18" s="663"/>
      <c r="H18" s="663"/>
      <c r="I18" s="663"/>
      <c r="J18" s="663"/>
      <c r="K18" s="663"/>
      <c r="L18" s="663"/>
      <c r="M18" s="663"/>
      <c r="N18" s="663"/>
      <c r="O18" s="663"/>
      <c r="P18" s="663"/>
      <c r="Q18" s="664"/>
      <c r="R18" s="665">
        <v>51368</v>
      </c>
      <c r="S18" s="666"/>
      <c r="T18" s="666"/>
      <c r="U18" s="666"/>
      <c r="V18" s="666"/>
      <c r="W18" s="666"/>
      <c r="X18" s="666"/>
      <c r="Y18" s="667"/>
      <c r="Z18" s="692">
        <v>0.5</v>
      </c>
      <c r="AA18" s="692"/>
      <c r="AB18" s="692"/>
      <c r="AC18" s="692"/>
      <c r="AD18" s="693">
        <v>51368</v>
      </c>
      <c r="AE18" s="693"/>
      <c r="AF18" s="693"/>
      <c r="AG18" s="693"/>
      <c r="AH18" s="693"/>
      <c r="AI18" s="693"/>
      <c r="AJ18" s="693"/>
      <c r="AK18" s="693"/>
      <c r="AL18" s="668">
        <v>0.89999997615814209</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707" t="s">
        <v>268</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c r="B19" s="662" t="s">
        <v>269</v>
      </c>
      <c r="C19" s="663"/>
      <c r="D19" s="663"/>
      <c r="E19" s="663"/>
      <c r="F19" s="663"/>
      <c r="G19" s="663"/>
      <c r="H19" s="663"/>
      <c r="I19" s="663"/>
      <c r="J19" s="663"/>
      <c r="K19" s="663"/>
      <c r="L19" s="663"/>
      <c r="M19" s="663"/>
      <c r="N19" s="663"/>
      <c r="O19" s="663"/>
      <c r="P19" s="663"/>
      <c r="Q19" s="664"/>
      <c r="R19" s="665">
        <v>15169</v>
      </c>
      <c r="S19" s="666"/>
      <c r="T19" s="666"/>
      <c r="U19" s="666"/>
      <c r="V19" s="666"/>
      <c r="W19" s="666"/>
      <c r="X19" s="666"/>
      <c r="Y19" s="667"/>
      <c r="Z19" s="692">
        <v>0.2</v>
      </c>
      <c r="AA19" s="692"/>
      <c r="AB19" s="692"/>
      <c r="AC19" s="692"/>
      <c r="AD19" s="693">
        <v>15169</v>
      </c>
      <c r="AE19" s="693"/>
      <c r="AF19" s="693"/>
      <c r="AG19" s="693"/>
      <c r="AH19" s="693"/>
      <c r="AI19" s="693"/>
      <c r="AJ19" s="693"/>
      <c r="AK19" s="693"/>
      <c r="AL19" s="668">
        <v>0.3</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4516</v>
      </c>
      <c r="BH19" s="666"/>
      <c r="BI19" s="666"/>
      <c r="BJ19" s="666"/>
      <c r="BK19" s="666"/>
      <c r="BL19" s="666"/>
      <c r="BM19" s="666"/>
      <c r="BN19" s="667"/>
      <c r="BO19" s="692">
        <v>0.2</v>
      </c>
      <c r="BP19" s="692"/>
      <c r="BQ19" s="692"/>
      <c r="BR19" s="692"/>
      <c r="BS19" s="693" t="s">
        <v>127</v>
      </c>
      <c r="BT19" s="693"/>
      <c r="BU19" s="693"/>
      <c r="BV19" s="693"/>
      <c r="BW19" s="693"/>
      <c r="BX19" s="693"/>
      <c r="BY19" s="693"/>
      <c r="BZ19" s="693"/>
      <c r="CA19" s="693"/>
      <c r="CB19" s="751"/>
      <c r="CD19" s="707" t="s">
        <v>271</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1.25" customHeight="1">
      <c r="B20" s="662" t="s">
        <v>272</v>
      </c>
      <c r="C20" s="663"/>
      <c r="D20" s="663"/>
      <c r="E20" s="663"/>
      <c r="F20" s="663"/>
      <c r="G20" s="663"/>
      <c r="H20" s="663"/>
      <c r="I20" s="663"/>
      <c r="J20" s="663"/>
      <c r="K20" s="663"/>
      <c r="L20" s="663"/>
      <c r="M20" s="663"/>
      <c r="N20" s="663"/>
      <c r="O20" s="663"/>
      <c r="P20" s="663"/>
      <c r="Q20" s="664"/>
      <c r="R20" s="665">
        <v>3924</v>
      </c>
      <c r="S20" s="666"/>
      <c r="T20" s="666"/>
      <c r="U20" s="666"/>
      <c r="V20" s="666"/>
      <c r="W20" s="666"/>
      <c r="X20" s="666"/>
      <c r="Y20" s="667"/>
      <c r="Z20" s="692">
        <v>0</v>
      </c>
      <c r="AA20" s="692"/>
      <c r="AB20" s="692"/>
      <c r="AC20" s="692"/>
      <c r="AD20" s="693">
        <v>3924</v>
      </c>
      <c r="AE20" s="693"/>
      <c r="AF20" s="693"/>
      <c r="AG20" s="693"/>
      <c r="AH20" s="693"/>
      <c r="AI20" s="693"/>
      <c r="AJ20" s="693"/>
      <c r="AK20" s="693"/>
      <c r="AL20" s="668">
        <v>0.1</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4516</v>
      </c>
      <c r="BH20" s="666"/>
      <c r="BI20" s="666"/>
      <c r="BJ20" s="666"/>
      <c r="BK20" s="666"/>
      <c r="BL20" s="666"/>
      <c r="BM20" s="666"/>
      <c r="BN20" s="667"/>
      <c r="BO20" s="692">
        <v>0.2</v>
      </c>
      <c r="BP20" s="692"/>
      <c r="BQ20" s="692"/>
      <c r="BR20" s="692"/>
      <c r="BS20" s="693" t="s">
        <v>127</v>
      </c>
      <c r="BT20" s="693"/>
      <c r="BU20" s="693"/>
      <c r="BV20" s="693"/>
      <c r="BW20" s="693"/>
      <c r="BX20" s="693"/>
      <c r="BY20" s="693"/>
      <c r="BZ20" s="693"/>
      <c r="CA20" s="693"/>
      <c r="CB20" s="751"/>
      <c r="CD20" s="707" t="s">
        <v>274</v>
      </c>
      <c r="CE20" s="704"/>
      <c r="CF20" s="704"/>
      <c r="CG20" s="704"/>
      <c r="CH20" s="704"/>
      <c r="CI20" s="704"/>
      <c r="CJ20" s="704"/>
      <c r="CK20" s="704"/>
      <c r="CL20" s="704"/>
      <c r="CM20" s="704"/>
      <c r="CN20" s="704"/>
      <c r="CO20" s="704"/>
      <c r="CP20" s="704"/>
      <c r="CQ20" s="705"/>
      <c r="CR20" s="665">
        <v>9054762</v>
      </c>
      <c r="CS20" s="666"/>
      <c r="CT20" s="666"/>
      <c r="CU20" s="666"/>
      <c r="CV20" s="666"/>
      <c r="CW20" s="666"/>
      <c r="CX20" s="666"/>
      <c r="CY20" s="667"/>
      <c r="CZ20" s="692">
        <v>100</v>
      </c>
      <c r="DA20" s="692"/>
      <c r="DB20" s="692"/>
      <c r="DC20" s="692"/>
      <c r="DD20" s="671">
        <v>364139</v>
      </c>
      <c r="DE20" s="666"/>
      <c r="DF20" s="666"/>
      <c r="DG20" s="666"/>
      <c r="DH20" s="666"/>
      <c r="DI20" s="666"/>
      <c r="DJ20" s="666"/>
      <c r="DK20" s="666"/>
      <c r="DL20" s="666"/>
      <c r="DM20" s="666"/>
      <c r="DN20" s="666"/>
      <c r="DO20" s="666"/>
      <c r="DP20" s="667"/>
      <c r="DQ20" s="671">
        <v>6573309</v>
      </c>
      <c r="DR20" s="666"/>
      <c r="DS20" s="666"/>
      <c r="DT20" s="666"/>
      <c r="DU20" s="666"/>
      <c r="DV20" s="666"/>
      <c r="DW20" s="666"/>
      <c r="DX20" s="666"/>
      <c r="DY20" s="666"/>
      <c r="DZ20" s="666"/>
      <c r="EA20" s="666"/>
      <c r="EB20" s="666"/>
      <c r="EC20" s="706"/>
    </row>
    <row r="21" spans="2:133" ht="11.25" customHeight="1">
      <c r="B21" s="662" t="s">
        <v>275</v>
      </c>
      <c r="C21" s="663"/>
      <c r="D21" s="663"/>
      <c r="E21" s="663"/>
      <c r="F21" s="663"/>
      <c r="G21" s="663"/>
      <c r="H21" s="663"/>
      <c r="I21" s="663"/>
      <c r="J21" s="663"/>
      <c r="K21" s="663"/>
      <c r="L21" s="663"/>
      <c r="M21" s="663"/>
      <c r="N21" s="663"/>
      <c r="O21" s="663"/>
      <c r="P21" s="663"/>
      <c r="Q21" s="664"/>
      <c r="R21" s="665">
        <v>861</v>
      </c>
      <c r="S21" s="666"/>
      <c r="T21" s="666"/>
      <c r="U21" s="666"/>
      <c r="V21" s="666"/>
      <c r="W21" s="666"/>
      <c r="X21" s="666"/>
      <c r="Y21" s="667"/>
      <c r="Z21" s="692">
        <v>0</v>
      </c>
      <c r="AA21" s="692"/>
      <c r="AB21" s="692"/>
      <c r="AC21" s="692"/>
      <c r="AD21" s="693">
        <v>861</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4516</v>
      </c>
      <c r="BH21" s="666"/>
      <c r="BI21" s="666"/>
      <c r="BJ21" s="666"/>
      <c r="BK21" s="666"/>
      <c r="BL21" s="666"/>
      <c r="BM21" s="666"/>
      <c r="BN21" s="667"/>
      <c r="BO21" s="692">
        <v>0.2</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277</v>
      </c>
      <c r="C22" s="729"/>
      <c r="D22" s="729"/>
      <c r="E22" s="729"/>
      <c r="F22" s="729"/>
      <c r="G22" s="729"/>
      <c r="H22" s="729"/>
      <c r="I22" s="729"/>
      <c r="J22" s="729"/>
      <c r="K22" s="729"/>
      <c r="L22" s="729"/>
      <c r="M22" s="729"/>
      <c r="N22" s="729"/>
      <c r="O22" s="729"/>
      <c r="P22" s="729"/>
      <c r="Q22" s="730"/>
      <c r="R22" s="665">
        <v>31414</v>
      </c>
      <c r="S22" s="666"/>
      <c r="T22" s="666"/>
      <c r="U22" s="666"/>
      <c r="V22" s="666"/>
      <c r="W22" s="666"/>
      <c r="X22" s="666"/>
      <c r="Y22" s="667"/>
      <c r="Z22" s="692">
        <v>0.3</v>
      </c>
      <c r="AA22" s="692"/>
      <c r="AB22" s="692"/>
      <c r="AC22" s="692"/>
      <c r="AD22" s="693">
        <v>31414</v>
      </c>
      <c r="AE22" s="693"/>
      <c r="AF22" s="693"/>
      <c r="AG22" s="693"/>
      <c r="AH22" s="693"/>
      <c r="AI22" s="693"/>
      <c r="AJ22" s="693"/>
      <c r="AK22" s="693"/>
      <c r="AL22" s="668">
        <v>0.60000002384185791</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280</v>
      </c>
      <c r="C23" s="663"/>
      <c r="D23" s="663"/>
      <c r="E23" s="663"/>
      <c r="F23" s="663"/>
      <c r="G23" s="663"/>
      <c r="H23" s="663"/>
      <c r="I23" s="663"/>
      <c r="J23" s="663"/>
      <c r="K23" s="663"/>
      <c r="L23" s="663"/>
      <c r="M23" s="663"/>
      <c r="N23" s="663"/>
      <c r="O23" s="663"/>
      <c r="P23" s="663"/>
      <c r="Q23" s="664"/>
      <c r="R23" s="665">
        <v>2047180</v>
      </c>
      <c r="S23" s="666"/>
      <c r="T23" s="666"/>
      <c r="U23" s="666"/>
      <c r="V23" s="666"/>
      <c r="W23" s="666"/>
      <c r="X23" s="666"/>
      <c r="Y23" s="667"/>
      <c r="Z23" s="692">
        <v>20.9</v>
      </c>
      <c r="AA23" s="692"/>
      <c r="AB23" s="692"/>
      <c r="AC23" s="692"/>
      <c r="AD23" s="693">
        <v>1939808</v>
      </c>
      <c r="AE23" s="693"/>
      <c r="AF23" s="693"/>
      <c r="AG23" s="693"/>
      <c r="AH23" s="693"/>
      <c r="AI23" s="693"/>
      <c r="AJ23" s="693"/>
      <c r="AK23" s="693"/>
      <c r="AL23" s="668">
        <v>35</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c r="B24" s="662" t="s">
        <v>287</v>
      </c>
      <c r="C24" s="663"/>
      <c r="D24" s="663"/>
      <c r="E24" s="663"/>
      <c r="F24" s="663"/>
      <c r="G24" s="663"/>
      <c r="H24" s="663"/>
      <c r="I24" s="663"/>
      <c r="J24" s="663"/>
      <c r="K24" s="663"/>
      <c r="L24" s="663"/>
      <c r="M24" s="663"/>
      <c r="N24" s="663"/>
      <c r="O24" s="663"/>
      <c r="P24" s="663"/>
      <c r="Q24" s="664"/>
      <c r="R24" s="665">
        <v>1939808</v>
      </c>
      <c r="S24" s="666"/>
      <c r="T24" s="666"/>
      <c r="U24" s="666"/>
      <c r="V24" s="666"/>
      <c r="W24" s="666"/>
      <c r="X24" s="666"/>
      <c r="Y24" s="667"/>
      <c r="Z24" s="692">
        <v>19.8</v>
      </c>
      <c r="AA24" s="692"/>
      <c r="AB24" s="692"/>
      <c r="AC24" s="692"/>
      <c r="AD24" s="693">
        <v>1939808</v>
      </c>
      <c r="AE24" s="693"/>
      <c r="AF24" s="693"/>
      <c r="AG24" s="693"/>
      <c r="AH24" s="693"/>
      <c r="AI24" s="693"/>
      <c r="AJ24" s="693"/>
      <c r="AK24" s="693"/>
      <c r="AL24" s="668">
        <v>35</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4169742</v>
      </c>
      <c r="CS24" s="719"/>
      <c r="CT24" s="719"/>
      <c r="CU24" s="719"/>
      <c r="CV24" s="719"/>
      <c r="CW24" s="719"/>
      <c r="CX24" s="719"/>
      <c r="CY24" s="762"/>
      <c r="CZ24" s="763">
        <v>46.1</v>
      </c>
      <c r="DA24" s="737"/>
      <c r="DB24" s="737"/>
      <c r="DC24" s="766"/>
      <c r="DD24" s="761">
        <v>2484815</v>
      </c>
      <c r="DE24" s="719"/>
      <c r="DF24" s="719"/>
      <c r="DG24" s="719"/>
      <c r="DH24" s="719"/>
      <c r="DI24" s="719"/>
      <c r="DJ24" s="719"/>
      <c r="DK24" s="762"/>
      <c r="DL24" s="761">
        <v>2465539</v>
      </c>
      <c r="DM24" s="719"/>
      <c r="DN24" s="719"/>
      <c r="DO24" s="719"/>
      <c r="DP24" s="719"/>
      <c r="DQ24" s="719"/>
      <c r="DR24" s="719"/>
      <c r="DS24" s="719"/>
      <c r="DT24" s="719"/>
      <c r="DU24" s="719"/>
      <c r="DV24" s="762"/>
      <c r="DW24" s="763">
        <v>41.6</v>
      </c>
      <c r="DX24" s="737"/>
      <c r="DY24" s="737"/>
      <c r="DZ24" s="737"/>
      <c r="EA24" s="737"/>
      <c r="EB24" s="737"/>
      <c r="EC24" s="764"/>
    </row>
    <row r="25" spans="2:133" ht="11.25" customHeight="1">
      <c r="B25" s="662" t="s">
        <v>290</v>
      </c>
      <c r="C25" s="663"/>
      <c r="D25" s="663"/>
      <c r="E25" s="663"/>
      <c r="F25" s="663"/>
      <c r="G25" s="663"/>
      <c r="H25" s="663"/>
      <c r="I25" s="663"/>
      <c r="J25" s="663"/>
      <c r="K25" s="663"/>
      <c r="L25" s="663"/>
      <c r="M25" s="663"/>
      <c r="N25" s="663"/>
      <c r="O25" s="663"/>
      <c r="P25" s="663"/>
      <c r="Q25" s="664"/>
      <c r="R25" s="665">
        <v>107242</v>
      </c>
      <c r="S25" s="666"/>
      <c r="T25" s="666"/>
      <c r="U25" s="666"/>
      <c r="V25" s="666"/>
      <c r="W25" s="666"/>
      <c r="X25" s="666"/>
      <c r="Y25" s="667"/>
      <c r="Z25" s="692">
        <v>1.1000000000000001</v>
      </c>
      <c r="AA25" s="692"/>
      <c r="AB25" s="692"/>
      <c r="AC25" s="692"/>
      <c r="AD25" s="693" t="s">
        <v>127</v>
      </c>
      <c r="AE25" s="693"/>
      <c r="AF25" s="693"/>
      <c r="AG25" s="693"/>
      <c r="AH25" s="693"/>
      <c r="AI25" s="693"/>
      <c r="AJ25" s="693"/>
      <c r="AK25" s="693"/>
      <c r="AL25" s="668" t="s">
        <v>127</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707" t="s">
        <v>292</v>
      </c>
      <c r="CE25" s="704"/>
      <c r="CF25" s="704"/>
      <c r="CG25" s="704"/>
      <c r="CH25" s="704"/>
      <c r="CI25" s="704"/>
      <c r="CJ25" s="704"/>
      <c r="CK25" s="704"/>
      <c r="CL25" s="704"/>
      <c r="CM25" s="704"/>
      <c r="CN25" s="704"/>
      <c r="CO25" s="704"/>
      <c r="CP25" s="704"/>
      <c r="CQ25" s="705"/>
      <c r="CR25" s="665">
        <v>1469816</v>
      </c>
      <c r="CS25" s="676"/>
      <c r="CT25" s="676"/>
      <c r="CU25" s="676"/>
      <c r="CV25" s="676"/>
      <c r="CW25" s="676"/>
      <c r="CX25" s="676"/>
      <c r="CY25" s="677"/>
      <c r="CZ25" s="668">
        <v>16.2</v>
      </c>
      <c r="DA25" s="678"/>
      <c r="DB25" s="678"/>
      <c r="DC25" s="679"/>
      <c r="DD25" s="671">
        <v>1377614</v>
      </c>
      <c r="DE25" s="676"/>
      <c r="DF25" s="676"/>
      <c r="DG25" s="676"/>
      <c r="DH25" s="676"/>
      <c r="DI25" s="676"/>
      <c r="DJ25" s="676"/>
      <c r="DK25" s="677"/>
      <c r="DL25" s="671">
        <v>1370243</v>
      </c>
      <c r="DM25" s="676"/>
      <c r="DN25" s="676"/>
      <c r="DO25" s="676"/>
      <c r="DP25" s="676"/>
      <c r="DQ25" s="676"/>
      <c r="DR25" s="676"/>
      <c r="DS25" s="676"/>
      <c r="DT25" s="676"/>
      <c r="DU25" s="676"/>
      <c r="DV25" s="677"/>
      <c r="DW25" s="668">
        <v>23.1</v>
      </c>
      <c r="DX25" s="678"/>
      <c r="DY25" s="678"/>
      <c r="DZ25" s="678"/>
      <c r="EA25" s="678"/>
      <c r="EB25" s="678"/>
      <c r="EC25" s="699"/>
    </row>
    <row r="26" spans="2:133" ht="11.25" customHeight="1">
      <c r="B26" s="662" t="s">
        <v>293</v>
      </c>
      <c r="C26" s="663"/>
      <c r="D26" s="663"/>
      <c r="E26" s="663"/>
      <c r="F26" s="663"/>
      <c r="G26" s="663"/>
      <c r="H26" s="663"/>
      <c r="I26" s="663"/>
      <c r="J26" s="663"/>
      <c r="K26" s="663"/>
      <c r="L26" s="663"/>
      <c r="M26" s="663"/>
      <c r="N26" s="663"/>
      <c r="O26" s="663"/>
      <c r="P26" s="663"/>
      <c r="Q26" s="664"/>
      <c r="R26" s="665">
        <v>130</v>
      </c>
      <c r="S26" s="666"/>
      <c r="T26" s="666"/>
      <c r="U26" s="666"/>
      <c r="V26" s="666"/>
      <c r="W26" s="666"/>
      <c r="X26" s="666"/>
      <c r="Y26" s="667"/>
      <c r="Z26" s="692">
        <v>0</v>
      </c>
      <c r="AA26" s="692"/>
      <c r="AB26" s="692"/>
      <c r="AC26" s="692"/>
      <c r="AD26" s="693" t="s">
        <v>127</v>
      </c>
      <c r="AE26" s="693"/>
      <c r="AF26" s="693"/>
      <c r="AG26" s="693"/>
      <c r="AH26" s="693"/>
      <c r="AI26" s="693"/>
      <c r="AJ26" s="693"/>
      <c r="AK26" s="693"/>
      <c r="AL26" s="668" t="s">
        <v>127</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707" t="s">
        <v>295</v>
      </c>
      <c r="CE26" s="704"/>
      <c r="CF26" s="704"/>
      <c r="CG26" s="704"/>
      <c r="CH26" s="704"/>
      <c r="CI26" s="704"/>
      <c r="CJ26" s="704"/>
      <c r="CK26" s="704"/>
      <c r="CL26" s="704"/>
      <c r="CM26" s="704"/>
      <c r="CN26" s="704"/>
      <c r="CO26" s="704"/>
      <c r="CP26" s="704"/>
      <c r="CQ26" s="705"/>
      <c r="CR26" s="665">
        <v>948408</v>
      </c>
      <c r="CS26" s="666"/>
      <c r="CT26" s="666"/>
      <c r="CU26" s="666"/>
      <c r="CV26" s="666"/>
      <c r="CW26" s="666"/>
      <c r="CX26" s="666"/>
      <c r="CY26" s="667"/>
      <c r="CZ26" s="668">
        <v>10.5</v>
      </c>
      <c r="DA26" s="678"/>
      <c r="DB26" s="678"/>
      <c r="DC26" s="679"/>
      <c r="DD26" s="671">
        <v>879122</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699"/>
    </row>
    <row r="27" spans="2:133" ht="11.25" customHeight="1">
      <c r="B27" s="662" t="s">
        <v>296</v>
      </c>
      <c r="C27" s="663"/>
      <c r="D27" s="663"/>
      <c r="E27" s="663"/>
      <c r="F27" s="663"/>
      <c r="G27" s="663"/>
      <c r="H27" s="663"/>
      <c r="I27" s="663"/>
      <c r="J27" s="663"/>
      <c r="K27" s="663"/>
      <c r="L27" s="663"/>
      <c r="M27" s="663"/>
      <c r="N27" s="663"/>
      <c r="O27" s="663"/>
      <c r="P27" s="663"/>
      <c r="Q27" s="664"/>
      <c r="R27" s="665">
        <v>5632168</v>
      </c>
      <c r="S27" s="666"/>
      <c r="T27" s="666"/>
      <c r="U27" s="666"/>
      <c r="V27" s="666"/>
      <c r="W27" s="666"/>
      <c r="X27" s="666"/>
      <c r="Y27" s="667"/>
      <c r="Z27" s="692">
        <v>57.4</v>
      </c>
      <c r="AA27" s="692"/>
      <c r="AB27" s="692"/>
      <c r="AC27" s="692"/>
      <c r="AD27" s="693">
        <v>5524796</v>
      </c>
      <c r="AE27" s="693"/>
      <c r="AF27" s="693"/>
      <c r="AG27" s="693"/>
      <c r="AH27" s="693"/>
      <c r="AI27" s="693"/>
      <c r="AJ27" s="693"/>
      <c r="AK27" s="693"/>
      <c r="AL27" s="668">
        <v>99.800003051757813</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2810139</v>
      </c>
      <c r="BH27" s="666"/>
      <c r="BI27" s="666"/>
      <c r="BJ27" s="666"/>
      <c r="BK27" s="666"/>
      <c r="BL27" s="666"/>
      <c r="BM27" s="666"/>
      <c r="BN27" s="667"/>
      <c r="BO27" s="692">
        <v>100</v>
      </c>
      <c r="BP27" s="692"/>
      <c r="BQ27" s="692"/>
      <c r="BR27" s="692"/>
      <c r="BS27" s="693">
        <v>36551</v>
      </c>
      <c r="BT27" s="693"/>
      <c r="BU27" s="693"/>
      <c r="BV27" s="693"/>
      <c r="BW27" s="693"/>
      <c r="BX27" s="693"/>
      <c r="BY27" s="693"/>
      <c r="BZ27" s="693"/>
      <c r="CA27" s="693"/>
      <c r="CB27" s="751"/>
      <c r="CD27" s="707" t="s">
        <v>298</v>
      </c>
      <c r="CE27" s="704"/>
      <c r="CF27" s="704"/>
      <c r="CG27" s="704"/>
      <c r="CH27" s="704"/>
      <c r="CI27" s="704"/>
      <c r="CJ27" s="704"/>
      <c r="CK27" s="704"/>
      <c r="CL27" s="704"/>
      <c r="CM27" s="704"/>
      <c r="CN27" s="704"/>
      <c r="CO27" s="704"/>
      <c r="CP27" s="704"/>
      <c r="CQ27" s="705"/>
      <c r="CR27" s="665">
        <v>2091950</v>
      </c>
      <c r="CS27" s="676"/>
      <c r="CT27" s="676"/>
      <c r="CU27" s="676"/>
      <c r="CV27" s="676"/>
      <c r="CW27" s="676"/>
      <c r="CX27" s="676"/>
      <c r="CY27" s="677"/>
      <c r="CZ27" s="668">
        <v>23.1</v>
      </c>
      <c r="DA27" s="678"/>
      <c r="DB27" s="678"/>
      <c r="DC27" s="679"/>
      <c r="DD27" s="671">
        <v>499225</v>
      </c>
      <c r="DE27" s="676"/>
      <c r="DF27" s="676"/>
      <c r="DG27" s="676"/>
      <c r="DH27" s="676"/>
      <c r="DI27" s="676"/>
      <c r="DJ27" s="676"/>
      <c r="DK27" s="677"/>
      <c r="DL27" s="671">
        <v>487320</v>
      </c>
      <c r="DM27" s="676"/>
      <c r="DN27" s="676"/>
      <c r="DO27" s="676"/>
      <c r="DP27" s="676"/>
      <c r="DQ27" s="676"/>
      <c r="DR27" s="676"/>
      <c r="DS27" s="676"/>
      <c r="DT27" s="676"/>
      <c r="DU27" s="676"/>
      <c r="DV27" s="677"/>
      <c r="DW27" s="668">
        <v>8.1999999999999993</v>
      </c>
      <c r="DX27" s="678"/>
      <c r="DY27" s="678"/>
      <c r="DZ27" s="678"/>
      <c r="EA27" s="678"/>
      <c r="EB27" s="678"/>
      <c r="EC27" s="699"/>
    </row>
    <row r="28" spans="2:133" ht="11.25" customHeight="1">
      <c r="B28" s="662" t="s">
        <v>299</v>
      </c>
      <c r="C28" s="663"/>
      <c r="D28" s="663"/>
      <c r="E28" s="663"/>
      <c r="F28" s="663"/>
      <c r="G28" s="663"/>
      <c r="H28" s="663"/>
      <c r="I28" s="663"/>
      <c r="J28" s="663"/>
      <c r="K28" s="663"/>
      <c r="L28" s="663"/>
      <c r="M28" s="663"/>
      <c r="N28" s="663"/>
      <c r="O28" s="663"/>
      <c r="P28" s="663"/>
      <c r="Q28" s="664"/>
      <c r="R28" s="665">
        <v>1414</v>
      </c>
      <c r="S28" s="666"/>
      <c r="T28" s="666"/>
      <c r="U28" s="666"/>
      <c r="V28" s="666"/>
      <c r="W28" s="666"/>
      <c r="X28" s="666"/>
      <c r="Y28" s="667"/>
      <c r="Z28" s="692">
        <v>0</v>
      </c>
      <c r="AA28" s="692"/>
      <c r="AB28" s="692"/>
      <c r="AC28" s="692"/>
      <c r="AD28" s="693">
        <v>1414</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300</v>
      </c>
      <c r="CE28" s="704"/>
      <c r="CF28" s="704"/>
      <c r="CG28" s="704"/>
      <c r="CH28" s="704"/>
      <c r="CI28" s="704"/>
      <c r="CJ28" s="704"/>
      <c r="CK28" s="704"/>
      <c r="CL28" s="704"/>
      <c r="CM28" s="704"/>
      <c r="CN28" s="704"/>
      <c r="CO28" s="704"/>
      <c r="CP28" s="704"/>
      <c r="CQ28" s="705"/>
      <c r="CR28" s="665">
        <v>607976</v>
      </c>
      <c r="CS28" s="666"/>
      <c r="CT28" s="666"/>
      <c r="CU28" s="666"/>
      <c r="CV28" s="666"/>
      <c r="CW28" s="666"/>
      <c r="CX28" s="666"/>
      <c r="CY28" s="667"/>
      <c r="CZ28" s="668">
        <v>6.7</v>
      </c>
      <c r="DA28" s="678"/>
      <c r="DB28" s="678"/>
      <c r="DC28" s="679"/>
      <c r="DD28" s="671">
        <v>607976</v>
      </c>
      <c r="DE28" s="666"/>
      <c r="DF28" s="666"/>
      <c r="DG28" s="666"/>
      <c r="DH28" s="666"/>
      <c r="DI28" s="666"/>
      <c r="DJ28" s="666"/>
      <c r="DK28" s="667"/>
      <c r="DL28" s="671">
        <v>607976</v>
      </c>
      <c r="DM28" s="666"/>
      <c r="DN28" s="666"/>
      <c r="DO28" s="666"/>
      <c r="DP28" s="666"/>
      <c r="DQ28" s="666"/>
      <c r="DR28" s="666"/>
      <c r="DS28" s="666"/>
      <c r="DT28" s="666"/>
      <c r="DU28" s="666"/>
      <c r="DV28" s="667"/>
      <c r="DW28" s="668">
        <v>10.199999999999999</v>
      </c>
      <c r="DX28" s="678"/>
      <c r="DY28" s="678"/>
      <c r="DZ28" s="678"/>
      <c r="EA28" s="678"/>
      <c r="EB28" s="678"/>
      <c r="EC28" s="699"/>
    </row>
    <row r="29" spans="2:133" ht="11.25" customHeight="1">
      <c r="B29" s="662" t="s">
        <v>301</v>
      </c>
      <c r="C29" s="663"/>
      <c r="D29" s="663"/>
      <c r="E29" s="663"/>
      <c r="F29" s="663"/>
      <c r="G29" s="663"/>
      <c r="H29" s="663"/>
      <c r="I29" s="663"/>
      <c r="J29" s="663"/>
      <c r="K29" s="663"/>
      <c r="L29" s="663"/>
      <c r="M29" s="663"/>
      <c r="N29" s="663"/>
      <c r="O29" s="663"/>
      <c r="P29" s="663"/>
      <c r="Q29" s="664"/>
      <c r="R29" s="665">
        <v>27008</v>
      </c>
      <c r="S29" s="666"/>
      <c r="T29" s="666"/>
      <c r="U29" s="666"/>
      <c r="V29" s="666"/>
      <c r="W29" s="666"/>
      <c r="X29" s="666"/>
      <c r="Y29" s="667"/>
      <c r="Z29" s="692">
        <v>0.3</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707" t="s">
        <v>69</v>
      </c>
      <c r="CG29" s="704"/>
      <c r="CH29" s="704"/>
      <c r="CI29" s="704"/>
      <c r="CJ29" s="704"/>
      <c r="CK29" s="704"/>
      <c r="CL29" s="704"/>
      <c r="CM29" s="704"/>
      <c r="CN29" s="704"/>
      <c r="CO29" s="704"/>
      <c r="CP29" s="704"/>
      <c r="CQ29" s="705"/>
      <c r="CR29" s="665">
        <v>607976</v>
      </c>
      <c r="CS29" s="676"/>
      <c r="CT29" s="676"/>
      <c r="CU29" s="676"/>
      <c r="CV29" s="676"/>
      <c r="CW29" s="676"/>
      <c r="CX29" s="676"/>
      <c r="CY29" s="677"/>
      <c r="CZ29" s="668">
        <v>6.7</v>
      </c>
      <c r="DA29" s="678"/>
      <c r="DB29" s="678"/>
      <c r="DC29" s="679"/>
      <c r="DD29" s="671">
        <v>607976</v>
      </c>
      <c r="DE29" s="676"/>
      <c r="DF29" s="676"/>
      <c r="DG29" s="676"/>
      <c r="DH29" s="676"/>
      <c r="DI29" s="676"/>
      <c r="DJ29" s="676"/>
      <c r="DK29" s="677"/>
      <c r="DL29" s="671">
        <v>607976</v>
      </c>
      <c r="DM29" s="676"/>
      <c r="DN29" s="676"/>
      <c r="DO29" s="676"/>
      <c r="DP29" s="676"/>
      <c r="DQ29" s="676"/>
      <c r="DR29" s="676"/>
      <c r="DS29" s="676"/>
      <c r="DT29" s="676"/>
      <c r="DU29" s="676"/>
      <c r="DV29" s="677"/>
      <c r="DW29" s="668">
        <v>10.199999999999999</v>
      </c>
      <c r="DX29" s="678"/>
      <c r="DY29" s="678"/>
      <c r="DZ29" s="678"/>
      <c r="EA29" s="678"/>
      <c r="EB29" s="678"/>
      <c r="EC29" s="699"/>
    </row>
    <row r="30" spans="2:133" ht="11.25" customHeight="1">
      <c r="B30" s="662" t="s">
        <v>303</v>
      </c>
      <c r="C30" s="663"/>
      <c r="D30" s="663"/>
      <c r="E30" s="663"/>
      <c r="F30" s="663"/>
      <c r="G30" s="663"/>
      <c r="H30" s="663"/>
      <c r="I30" s="663"/>
      <c r="J30" s="663"/>
      <c r="K30" s="663"/>
      <c r="L30" s="663"/>
      <c r="M30" s="663"/>
      <c r="N30" s="663"/>
      <c r="O30" s="663"/>
      <c r="P30" s="663"/>
      <c r="Q30" s="664"/>
      <c r="R30" s="665">
        <v>18478</v>
      </c>
      <c r="S30" s="666"/>
      <c r="T30" s="666"/>
      <c r="U30" s="666"/>
      <c r="V30" s="666"/>
      <c r="W30" s="666"/>
      <c r="X30" s="666"/>
      <c r="Y30" s="667"/>
      <c r="Z30" s="692">
        <v>0.2</v>
      </c>
      <c r="AA30" s="692"/>
      <c r="AB30" s="692"/>
      <c r="AC30" s="692"/>
      <c r="AD30" s="693">
        <v>3323</v>
      </c>
      <c r="AE30" s="693"/>
      <c r="AF30" s="693"/>
      <c r="AG30" s="693"/>
      <c r="AH30" s="693"/>
      <c r="AI30" s="693"/>
      <c r="AJ30" s="693"/>
      <c r="AK30" s="693"/>
      <c r="AL30" s="668">
        <v>0.1</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707" t="s">
        <v>306</v>
      </c>
      <c r="CG30" s="704"/>
      <c r="CH30" s="704"/>
      <c r="CI30" s="704"/>
      <c r="CJ30" s="704"/>
      <c r="CK30" s="704"/>
      <c r="CL30" s="704"/>
      <c r="CM30" s="704"/>
      <c r="CN30" s="704"/>
      <c r="CO30" s="704"/>
      <c r="CP30" s="704"/>
      <c r="CQ30" s="705"/>
      <c r="CR30" s="665">
        <v>572123</v>
      </c>
      <c r="CS30" s="666"/>
      <c r="CT30" s="666"/>
      <c r="CU30" s="666"/>
      <c r="CV30" s="666"/>
      <c r="CW30" s="666"/>
      <c r="CX30" s="666"/>
      <c r="CY30" s="667"/>
      <c r="CZ30" s="668">
        <v>6.3</v>
      </c>
      <c r="DA30" s="678"/>
      <c r="DB30" s="678"/>
      <c r="DC30" s="679"/>
      <c r="DD30" s="671">
        <v>572123</v>
      </c>
      <c r="DE30" s="666"/>
      <c r="DF30" s="666"/>
      <c r="DG30" s="666"/>
      <c r="DH30" s="666"/>
      <c r="DI30" s="666"/>
      <c r="DJ30" s="666"/>
      <c r="DK30" s="667"/>
      <c r="DL30" s="671">
        <v>572123</v>
      </c>
      <c r="DM30" s="666"/>
      <c r="DN30" s="666"/>
      <c r="DO30" s="666"/>
      <c r="DP30" s="666"/>
      <c r="DQ30" s="666"/>
      <c r="DR30" s="666"/>
      <c r="DS30" s="666"/>
      <c r="DT30" s="666"/>
      <c r="DU30" s="666"/>
      <c r="DV30" s="667"/>
      <c r="DW30" s="668">
        <v>9.6</v>
      </c>
      <c r="DX30" s="678"/>
      <c r="DY30" s="678"/>
      <c r="DZ30" s="678"/>
      <c r="EA30" s="678"/>
      <c r="EB30" s="678"/>
      <c r="EC30" s="699"/>
    </row>
    <row r="31" spans="2:133" ht="11.25" customHeight="1">
      <c r="B31" s="662" t="s">
        <v>307</v>
      </c>
      <c r="C31" s="663"/>
      <c r="D31" s="663"/>
      <c r="E31" s="663"/>
      <c r="F31" s="663"/>
      <c r="G31" s="663"/>
      <c r="H31" s="663"/>
      <c r="I31" s="663"/>
      <c r="J31" s="663"/>
      <c r="K31" s="663"/>
      <c r="L31" s="663"/>
      <c r="M31" s="663"/>
      <c r="N31" s="663"/>
      <c r="O31" s="663"/>
      <c r="P31" s="663"/>
      <c r="Q31" s="664"/>
      <c r="R31" s="665">
        <v>11619</v>
      </c>
      <c r="S31" s="666"/>
      <c r="T31" s="666"/>
      <c r="U31" s="666"/>
      <c r="V31" s="666"/>
      <c r="W31" s="666"/>
      <c r="X31" s="666"/>
      <c r="Y31" s="667"/>
      <c r="Z31" s="692">
        <v>0.1</v>
      </c>
      <c r="AA31" s="692"/>
      <c r="AB31" s="692"/>
      <c r="AC31" s="692"/>
      <c r="AD31" s="693" t="s">
        <v>127</v>
      </c>
      <c r="AE31" s="693"/>
      <c r="AF31" s="693"/>
      <c r="AG31" s="693"/>
      <c r="AH31" s="693"/>
      <c r="AI31" s="693"/>
      <c r="AJ31" s="693"/>
      <c r="AK31" s="693"/>
      <c r="AL31" s="668" t="s">
        <v>127</v>
      </c>
      <c r="AM31" s="669"/>
      <c r="AN31" s="669"/>
      <c r="AO31" s="694"/>
      <c r="AP31" s="740" t="s">
        <v>308</v>
      </c>
      <c r="AQ31" s="741"/>
      <c r="AR31" s="741"/>
      <c r="AS31" s="741"/>
      <c r="AT31" s="746" t="s">
        <v>309</v>
      </c>
      <c r="AU31" s="367"/>
      <c r="AV31" s="367"/>
      <c r="AW31" s="367"/>
      <c r="AX31" s="732" t="s">
        <v>187</v>
      </c>
      <c r="AY31" s="733"/>
      <c r="AZ31" s="733"/>
      <c r="BA31" s="733"/>
      <c r="BB31" s="733"/>
      <c r="BC31" s="733"/>
      <c r="BD31" s="733"/>
      <c r="BE31" s="733"/>
      <c r="BF31" s="734"/>
      <c r="BG31" s="735">
        <v>98.9</v>
      </c>
      <c r="BH31" s="736"/>
      <c r="BI31" s="736"/>
      <c r="BJ31" s="736"/>
      <c r="BK31" s="736"/>
      <c r="BL31" s="736"/>
      <c r="BM31" s="737">
        <v>96.6</v>
      </c>
      <c r="BN31" s="736"/>
      <c r="BO31" s="736"/>
      <c r="BP31" s="736"/>
      <c r="BQ31" s="738"/>
      <c r="BR31" s="735">
        <v>99</v>
      </c>
      <c r="BS31" s="736"/>
      <c r="BT31" s="736"/>
      <c r="BU31" s="736"/>
      <c r="BV31" s="736"/>
      <c r="BW31" s="736"/>
      <c r="BX31" s="737">
        <v>96.3</v>
      </c>
      <c r="BY31" s="736"/>
      <c r="BZ31" s="736"/>
      <c r="CA31" s="736"/>
      <c r="CB31" s="738"/>
      <c r="CD31" s="754"/>
      <c r="CE31" s="755"/>
      <c r="CF31" s="707" t="s">
        <v>310</v>
      </c>
      <c r="CG31" s="704"/>
      <c r="CH31" s="704"/>
      <c r="CI31" s="704"/>
      <c r="CJ31" s="704"/>
      <c r="CK31" s="704"/>
      <c r="CL31" s="704"/>
      <c r="CM31" s="704"/>
      <c r="CN31" s="704"/>
      <c r="CO31" s="704"/>
      <c r="CP31" s="704"/>
      <c r="CQ31" s="705"/>
      <c r="CR31" s="665">
        <v>35853</v>
      </c>
      <c r="CS31" s="676"/>
      <c r="CT31" s="676"/>
      <c r="CU31" s="676"/>
      <c r="CV31" s="676"/>
      <c r="CW31" s="676"/>
      <c r="CX31" s="676"/>
      <c r="CY31" s="677"/>
      <c r="CZ31" s="668">
        <v>0.4</v>
      </c>
      <c r="DA31" s="678"/>
      <c r="DB31" s="678"/>
      <c r="DC31" s="679"/>
      <c r="DD31" s="671">
        <v>35853</v>
      </c>
      <c r="DE31" s="676"/>
      <c r="DF31" s="676"/>
      <c r="DG31" s="676"/>
      <c r="DH31" s="676"/>
      <c r="DI31" s="676"/>
      <c r="DJ31" s="676"/>
      <c r="DK31" s="677"/>
      <c r="DL31" s="671">
        <v>35853</v>
      </c>
      <c r="DM31" s="676"/>
      <c r="DN31" s="676"/>
      <c r="DO31" s="676"/>
      <c r="DP31" s="676"/>
      <c r="DQ31" s="676"/>
      <c r="DR31" s="676"/>
      <c r="DS31" s="676"/>
      <c r="DT31" s="676"/>
      <c r="DU31" s="676"/>
      <c r="DV31" s="677"/>
      <c r="DW31" s="668">
        <v>0.6</v>
      </c>
      <c r="DX31" s="678"/>
      <c r="DY31" s="678"/>
      <c r="DZ31" s="678"/>
      <c r="EA31" s="678"/>
      <c r="EB31" s="678"/>
      <c r="EC31" s="699"/>
    </row>
    <row r="32" spans="2:133" ht="11.25" customHeight="1">
      <c r="B32" s="662" t="s">
        <v>311</v>
      </c>
      <c r="C32" s="663"/>
      <c r="D32" s="663"/>
      <c r="E32" s="663"/>
      <c r="F32" s="663"/>
      <c r="G32" s="663"/>
      <c r="H32" s="663"/>
      <c r="I32" s="663"/>
      <c r="J32" s="663"/>
      <c r="K32" s="663"/>
      <c r="L32" s="663"/>
      <c r="M32" s="663"/>
      <c r="N32" s="663"/>
      <c r="O32" s="663"/>
      <c r="P32" s="663"/>
      <c r="Q32" s="664"/>
      <c r="R32" s="665">
        <v>1846429</v>
      </c>
      <c r="S32" s="666"/>
      <c r="T32" s="666"/>
      <c r="U32" s="666"/>
      <c r="V32" s="666"/>
      <c r="W32" s="666"/>
      <c r="X32" s="666"/>
      <c r="Y32" s="667"/>
      <c r="Z32" s="692">
        <v>18.8</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3" t="s">
        <v>312</v>
      </c>
      <c r="AV32" s="363"/>
      <c r="AW32" s="363"/>
      <c r="AX32" s="662" t="s">
        <v>313</v>
      </c>
      <c r="AY32" s="663"/>
      <c r="AZ32" s="663"/>
      <c r="BA32" s="663"/>
      <c r="BB32" s="663"/>
      <c r="BC32" s="663"/>
      <c r="BD32" s="663"/>
      <c r="BE32" s="663"/>
      <c r="BF32" s="664"/>
      <c r="BG32" s="739">
        <v>98.5</v>
      </c>
      <c r="BH32" s="676"/>
      <c r="BI32" s="676"/>
      <c r="BJ32" s="676"/>
      <c r="BK32" s="676"/>
      <c r="BL32" s="676"/>
      <c r="BM32" s="669">
        <v>96.3</v>
      </c>
      <c r="BN32" s="731"/>
      <c r="BO32" s="731"/>
      <c r="BP32" s="731"/>
      <c r="BQ32" s="703"/>
      <c r="BR32" s="739">
        <v>98.8</v>
      </c>
      <c r="BS32" s="676"/>
      <c r="BT32" s="676"/>
      <c r="BU32" s="676"/>
      <c r="BV32" s="676"/>
      <c r="BW32" s="676"/>
      <c r="BX32" s="669">
        <v>96</v>
      </c>
      <c r="BY32" s="731"/>
      <c r="BZ32" s="731"/>
      <c r="CA32" s="731"/>
      <c r="CB32" s="703"/>
      <c r="CD32" s="756"/>
      <c r="CE32" s="757"/>
      <c r="CF32" s="707" t="s">
        <v>314</v>
      </c>
      <c r="CG32" s="704"/>
      <c r="CH32" s="704"/>
      <c r="CI32" s="704"/>
      <c r="CJ32" s="704"/>
      <c r="CK32" s="704"/>
      <c r="CL32" s="704"/>
      <c r="CM32" s="704"/>
      <c r="CN32" s="704"/>
      <c r="CO32" s="704"/>
      <c r="CP32" s="704"/>
      <c r="CQ32" s="705"/>
      <c r="CR32" s="665" t="s">
        <v>127</v>
      </c>
      <c r="CS32" s="666"/>
      <c r="CT32" s="666"/>
      <c r="CU32" s="666"/>
      <c r="CV32" s="666"/>
      <c r="CW32" s="666"/>
      <c r="CX32" s="666"/>
      <c r="CY32" s="667"/>
      <c r="CZ32" s="668" t="s">
        <v>127</v>
      </c>
      <c r="DA32" s="678"/>
      <c r="DB32" s="678"/>
      <c r="DC32" s="679"/>
      <c r="DD32" s="671" t="s">
        <v>127</v>
      </c>
      <c r="DE32" s="666"/>
      <c r="DF32" s="666"/>
      <c r="DG32" s="666"/>
      <c r="DH32" s="666"/>
      <c r="DI32" s="666"/>
      <c r="DJ32" s="666"/>
      <c r="DK32" s="667"/>
      <c r="DL32" s="671" t="s">
        <v>127</v>
      </c>
      <c r="DM32" s="666"/>
      <c r="DN32" s="666"/>
      <c r="DO32" s="666"/>
      <c r="DP32" s="666"/>
      <c r="DQ32" s="666"/>
      <c r="DR32" s="666"/>
      <c r="DS32" s="666"/>
      <c r="DT32" s="666"/>
      <c r="DU32" s="666"/>
      <c r="DV32" s="667"/>
      <c r="DW32" s="668" t="s">
        <v>127</v>
      </c>
      <c r="DX32" s="678"/>
      <c r="DY32" s="678"/>
      <c r="DZ32" s="678"/>
      <c r="EA32" s="678"/>
      <c r="EB32" s="678"/>
      <c r="EC32" s="699"/>
    </row>
    <row r="33" spans="2:133" ht="11.25" customHeight="1">
      <c r="B33" s="728" t="s">
        <v>315</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1"/>
      <c r="AV33" s="361"/>
      <c r="AW33" s="361"/>
      <c r="AX33" s="642" t="s">
        <v>316</v>
      </c>
      <c r="AY33" s="643"/>
      <c r="AZ33" s="643"/>
      <c r="BA33" s="643"/>
      <c r="BB33" s="643"/>
      <c r="BC33" s="643"/>
      <c r="BD33" s="643"/>
      <c r="BE33" s="643"/>
      <c r="BF33" s="644"/>
      <c r="BG33" s="727">
        <v>99.2</v>
      </c>
      <c r="BH33" s="646"/>
      <c r="BI33" s="646"/>
      <c r="BJ33" s="646"/>
      <c r="BK33" s="646"/>
      <c r="BL33" s="646"/>
      <c r="BM33" s="684">
        <v>96.8</v>
      </c>
      <c r="BN33" s="646"/>
      <c r="BO33" s="646"/>
      <c r="BP33" s="646"/>
      <c r="BQ33" s="695"/>
      <c r="BR33" s="727">
        <v>99.2</v>
      </c>
      <c r="BS33" s="646"/>
      <c r="BT33" s="646"/>
      <c r="BU33" s="646"/>
      <c r="BV33" s="646"/>
      <c r="BW33" s="646"/>
      <c r="BX33" s="684">
        <v>96.5</v>
      </c>
      <c r="BY33" s="646"/>
      <c r="BZ33" s="646"/>
      <c r="CA33" s="646"/>
      <c r="CB33" s="695"/>
      <c r="CD33" s="707" t="s">
        <v>317</v>
      </c>
      <c r="CE33" s="704"/>
      <c r="CF33" s="704"/>
      <c r="CG33" s="704"/>
      <c r="CH33" s="704"/>
      <c r="CI33" s="704"/>
      <c r="CJ33" s="704"/>
      <c r="CK33" s="704"/>
      <c r="CL33" s="704"/>
      <c r="CM33" s="704"/>
      <c r="CN33" s="704"/>
      <c r="CO33" s="704"/>
      <c r="CP33" s="704"/>
      <c r="CQ33" s="705"/>
      <c r="CR33" s="665">
        <v>4520881</v>
      </c>
      <c r="CS33" s="676"/>
      <c r="CT33" s="676"/>
      <c r="CU33" s="676"/>
      <c r="CV33" s="676"/>
      <c r="CW33" s="676"/>
      <c r="CX33" s="676"/>
      <c r="CY33" s="677"/>
      <c r="CZ33" s="668">
        <v>49.9</v>
      </c>
      <c r="DA33" s="678"/>
      <c r="DB33" s="678"/>
      <c r="DC33" s="679"/>
      <c r="DD33" s="671">
        <v>3926691</v>
      </c>
      <c r="DE33" s="676"/>
      <c r="DF33" s="676"/>
      <c r="DG33" s="676"/>
      <c r="DH33" s="676"/>
      <c r="DI33" s="676"/>
      <c r="DJ33" s="676"/>
      <c r="DK33" s="677"/>
      <c r="DL33" s="671">
        <v>2449548</v>
      </c>
      <c r="DM33" s="676"/>
      <c r="DN33" s="676"/>
      <c r="DO33" s="676"/>
      <c r="DP33" s="676"/>
      <c r="DQ33" s="676"/>
      <c r="DR33" s="676"/>
      <c r="DS33" s="676"/>
      <c r="DT33" s="676"/>
      <c r="DU33" s="676"/>
      <c r="DV33" s="677"/>
      <c r="DW33" s="668">
        <v>41.3</v>
      </c>
      <c r="DX33" s="678"/>
      <c r="DY33" s="678"/>
      <c r="DZ33" s="678"/>
      <c r="EA33" s="678"/>
      <c r="EB33" s="678"/>
      <c r="EC33" s="699"/>
    </row>
    <row r="34" spans="2:133" ht="11.25" customHeight="1">
      <c r="B34" s="662" t="s">
        <v>318</v>
      </c>
      <c r="C34" s="663"/>
      <c r="D34" s="663"/>
      <c r="E34" s="663"/>
      <c r="F34" s="663"/>
      <c r="G34" s="663"/>
      <c r="H34" s="663"/>
      <c r="I34" s="663"/>
      <c r="J34" s="663"/>
      <c r="K34" s="663"/>
      <c r="L34" s="663"/>
      <c r="M34" s="663"/>
      <c r="N34" s="663"/>
      <c r="O34" s="663"/>
      <c r="P34" s="663"/>
      <c r="Q34" s="664"/>
      <c r="R34" s="665">
        <v>643654</v>
      </c>
      <c r="S34" s="666"/>
      <c r="T34" s="666"/>
      <c r="U34" s="666"/>
      <c r="V34" s="666"/>
      <c r="W34" s="666"/>
      <c r="X34" s="666"/>
      <c r="Y34" s="667"/>
      <c r="Z34" s="692">
        <v>6.6</v>
      </c>
      <c r="AA34" s="692"/>
      <c r="AB34" s="692"/>
      <c r="AC34" s="692"/>
      <c r="AD34" s="693" t="s">
        <v>127</v>
      </c>
      <c r="AE34" s="693"/>
      <c r="AF34" s="693"/>
      <c r="AG34" s="693"/>
      <c r="AH34" s="693"/>
      <c r="AI34" s="693"/>
      <c r="AJ34" s="693"/>
      <c r="AK34" s="693"/>
      <c r="AL34" s="668" t="s">
        <v>127</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319</v>
      </c>
      <c r="CE34" s="704"/>
      <c r="CF34" s="704"/>
      <c r="CG34" s="704"/>
      <c r="CH34" s="704"/>
      <c r="CI34" s="704"/>
      <c r="CJ34" s="704"/>
      <c r="CK34" s="704"/>
      <c r="CL34" s="704"/>
      <c r="CM34" s="704"/>
      <c r="CN34" s="704"/>
      <c r="CO34" s="704"/>
      <c r="CP34" s="704"/>
      <c r="CQ34" s="705"/>
      <c r="CR34" s="665">
        <v>1278496</v>
      </c>
      <c r="CS34" s="666"/>
      <c r="CT34" s="666"/>
      <c r="CU34" s="666"/>
      <c r="CV34" s="666"/>
      <c r="CW34" s="666"/>
      <c r="CX34" s="666"/>
      <c r="CY34" s="667"/>
      <c r="CZ34" s="668">
        <v>14.1</v>
      </c>
      <c r="DA34" s="678"/>
      <c r="DB34" s="678"/>
      <c r="DC34" s="679"/>
      <c r="DD34" s="671">
        <v>1001025</v>
      </c>
      <c r="DE34" s="666"/>
      <c r="DF34" s="666"/>
      <c r="DG34" s="666"/>
      <c r="DH34" s="666"/>
      <c r="DI34" s="666"/>
      <c r="DJ34" s="666"/>
      <c r="DK34" s="667"/>
      <c r="DL34" s="671">
        <v>686887</v>
      </c>
      <c r="DM34" s="666"/>
      <c r="DN34" s="666"/>
      <c r="DO34" s="666"/>
      <c r="DP34" s="666"/>
      <c r="DQ34" s="666"/>
      <c r="DR34" s="666"/>
      <c r="DS34" s="666"/>
      <c r="DT34" s="666"/>
      <c r="DU34" s="666"/>
      <c r="DV34" s="667"/>
      <c r="DW34" s="668">
        <v>11.6</v>
      </c>
      <c r="DX34" s="678"/>
      <c r="DY34" s="678"/>
      <c r="DZ34" s="678"/>
      <c r="EA34" s="678"/>
      <c r="EB34" s="678"/>
      <c r="EC34" s="699"/>
    </row>
    <row r="35" spans="2:133" ht="11.25" customHeight="1">
      <c r="B35" s="662" t="s">
        <v>320</v>
      </c>
      <c r="C35" s="663"/>
      <c r="D35" s="663"/>
      <c r="E35" s="663"/>
      <c r="F35" s="663"/>
      <c r="G35" s="663"/>
      <c r="H35" s="663"/>
      <c r="I35" s="663"/>
      <c r="J35" s="663"/>
      <c r="K35" s="663"/>
      <c r="L35" s="663"/>
      <c r="M35" s="663"/>
      <c r="N35" s="663"/>
      <c r="O35" s="663"/>
      <c r="P35" s="663"/>
      <c r="Q35" s="664"/>
      <c r="R35" s="665">
        <v>14355</v>
      </c>
      <c r="S35" s="666"/>
      <c r="T35" s="666"/>
      <c r="U35" s="666"/>
      <c r="V35" s="666"/>
      <c r="W35" s="666"/>
      <c r="X35" s="666"/>
      <c r="Y35" s="667"/>
      <c r="Z35" s="692">
        <v>0.1</v>
      </c>
      <c r="AA35" s="692"/>
      <c r="AB35" s="692"/>
      <c r="AC35" s="692"/>
      <c r="AD35" s="693">
        <v>7695</v>
      </c>
      <c r="AE35" s="693"/>
      <c r="AF35" s="693"/>
      <c r="AG35" s="693"/>
      <c r="AH35" s="693"/>
      <c r="AI35" s="693"/>
      <c r="AJ35" s="693"/>
      <c r="AK35" s="693"/>
      <c r="AL35" s="668">
        <v>0.1</v>
      </c>
      <c r="AM35" s="669"/>
      <c r="AN35" s="669"/>
      <c r="AO35" s="694"/>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323</v>
      </c>
      <c r="CE35" s="704"/>
      <c r="CF35" s="704"/>
      <c r="CG35" s="704"/>
      <c r="CH35" s="704"/>
      <c r="CI35" s="704"/>
      <c r="CJ35" s="704"/>
      <c r="CK35" s="704"/>
      <c r="CL35" s="704"/>
      <c r="CM35" s="704"/>
      <c r="CN35" s="704"/>
      <c r="CO35" s="704"/>
      <c r="CP35" s="704"/>
      <c r="CQ35" s="705"/>
      <c r="CR35" s="665">
        <v>134653</v>
      </c>
      <c r="CS35" s="676"/>
      <c r="CT35" s="676"/>
      <c r="CU35" s="676"/>
      <c r="CV35" s="676"/>
      <c r="CW35" s="676"/>
      <c r="CX35" s="676"/>
      <c r="CY35" s="677"/>
      <c r="CZ35" s="668">
        <v>1.5</v>
      </c>
      <c r="DA35" s="678"/>
      <c r="DB35" s="678"/>
      <c r="DC35" s="679"/>
      <c r="DD35" s="671">
        <v>134310</v>
      </c>
      <c r="DE35" s="676"/>
      <c r="DF35" s="676"/>
      <c r="DG35" s="676"/>
      <c r="DH35" s="676"/>
      <c r="DI35" s="676"/>
      <c r="DJ35" s="676"/>
      <c r="DK35" s="677"/>
      <c r="DL35" s="671">
        <v>134310</v>
      </c>
      <c r="DM35" s="676"/>
      <c r="DN35" s="676"/>
      <c r="DO35" s="676"/>
      <c r="DP35" s="676"/>
      <c r="DQ35" s="676"/>
      <c r="DR35" s="676"/>
      <c r="DS35" s="676"/>
      <c r="DT35" s="676"/>
      <c r="DU35" s="676"/>
      <c r="DV35" s="677"/>
      <c r="DW35" s="668">
        <v>2.2999999999999998</v>
      </c>
      <c r="DX35" s="678"/>
      <c r="DY35" s="678"/>
      <c r="DZ35" s="678"/>
      <c r="EA35" s="678"/>
      <c r="EB35" s="678"/>
      <c r="EC35" s="699"/>
    </row>
    <row r="36" spans="2:133" ht="11.25" customHeight="1">
      <c r="B36" s="662" t="s">
        <v>324</v>
      </c>
      <c r="C36" s="663"/>
      <c r="D36" s="663"/>
      <c r="E36" s="663"/>
      <c r="F36" s="663"/>
      <c r="G36" s="663"/>
      <c r="H36" s="663"/>
      <c r="I36" s="663"/>
      <c r="J36" s="663"/>
      <c r="K36" s="663"/>
      <c r="L36" s="663"/>
      <c r="M36" s="663"/>
      <c r="N36" s="663"/>
      <c r="O36" s="663"/>
      <c r="P36" s="663"/>
      <c r="Q36" s="664"/>
      <c r="R36" s="665">
        <v>428931</v>
      </c>
      <c r="S36" s="666"/>
      <c r="T36" s="666"/>
      <c r="U36" s="666"/>
      <c r="V36" s="666"/>
      <c r="W36" s="666"/>
      <c r="X36" s="666"/>
      <c r="Y36" s="667"/>
      <c r="Z36" s="692">
        <v>4.4000000000000004</v>
      </c>
      <c r="AA36" s="692"/>
      <c r="AB36" s="692"/>
      <c r="AC36" s="692"/>
      <c r="AD36" s="693" t="s">
        <v>127</v>
      </c>
      <c r="AE36" s="693"/>
      <c r="AF36" s="693"/>
      <c r="AG36" s="693"/>
      <c r="AH36" s="693"/>
      <c r="AI36" s="693"/>
      <c r="AJ36" s="693"/>
      <c r="AK36" s="693"/>
      <c r="AL36" s="668" t="s">
        <v>127</v>
      </c>
      <c r="AM36" s="669"/>
      <c r="AN36" s="669"/>
      <c r="AO36" s="694"/>
      <c r="AP36" s="218"/>
      <c r="AQ36" s="715" t="s">
        <v>325</v>
      </c>
      <c r="AR36" s="716"/>
      <c r="AS36" s="716"/>
      <c r="AT36" s="716"/>
      <c r="AU36" s="716"/>
      <c r="AV36" s="716"/>
      <c r="AW36" s="716"/>
      <c r="AX36" s="716"/>
      <c r="AY36" s="717"/>
      <c r="AZ36" s="718">
        <v>1193292</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172958</v>
      </c>
      <c r="BW36" s="719"/>
      <c r="BX36" s="719"/>
      <c r="BY36" s="719"/>
      <c r="BZ36" s="719"/>
      <c r="CA36" s="719"/>
      <c r="CB36" s="720"/>
      <c r="CD36" s="707" t="s">
        <v>327</v>
      </c>
      <c r="CE36" s="704"/>
      <c r="CF36" s="704"/>
      <c r="CG36" s="704"/>
      <c r="CH36" s="704"/>
      <c r="CI36" s="704"/>
      <c r="CJ36" s="704"/>
      <c r="CK36" s="704"/>
      <c r="CL36" s="704"/>
      <c r="CM36" s="704"/>
      <c r="CN36" s="704"/>
      <c r="CO36" s="704"/>
      <c r="CP36" s="704"/>
      <c r="CQ36" s="705"/>
      <c r="CR36" s="665">
        <v>1099182</v>
      </c>
      <c r="CS36" s="666"/>
      <c r="CT36" s="666"/>
      <c r="CU36" s="666"/>
      <c r="CV36" s="666"/>
      <c r="CW36" s="666"/>
      <c r="CX36" s="666"/>
      <c r="CY36" s="667"/>
      <c r="CZ36" s="668">
        <v>12.1</v>
      </c>
      <c r="DA36" s="678"/>
      <c r="DB36" s="678"/>
      <c r="DC36" s="679"/>
      <c r="DD36" s="671">
        <v>933341</v>
      </c>
      <c r="DE36" s="666"/>
      <c r="DF36" s="666"/>
      <c r="DG36" s="666"/>
      <c r="DH36" s="666"/>
      <c r="DI36" s="666"/>
      <c r="DJ36" s="666"/>
      <c r="DK36" s="667"/>
      <c r="DL36" s="671">
        <v>664515</v>
      </c>
      <c r="DM36" s="666"/>
      <c r="DN36" s="666"/>
      <c r="DO36" s="666"/>
      <c r="DP36" s="666"/>
      <c r="DQ36" s="666"/>
      <c r="DR36" s="666"/>
      <c r="DS36" s="666"/>
      <c r="DT36" s="666"/>
      <c r="DU36" s="666"/>
      <c r="DV36" s="667"/>
      <c r="DW36" s="668">
        <v>11.2</v>
      </c>
      <c r="DX36" s="678"/>
      <c r="DY36" s="678"/>
      <c r="DZ36" s="678"/>
      <c r="EA36" s="678"/>
      <c r="EB36" s="678"/>
      <c r="EC36" s="699"/>
    </row>
    <row r="37" spans="2:133" ht="11.25" customHeight="1">
      <c r="B37" s="662" t="s">
        <v>328</v>
      </c>
      <c r="C37" s="663"/>
      <c r="D37" s="663"/>
      <c r="E37" s="663"/>
      <c r="F37" s="663"/>
      <c r="G37" s="663"/>
      <c r="H37" s="663"/>
      <c r="I37" s="663"/>
      <c r="J37" s="663"/>
      <c r="K37" s="663"/>
      <c r="L37" s="663"/>
      <c r="M37" s="663"/>
      <c r="N37" s="663"/>
      <c r="O37" s="663"/>
      <c r="P37" s="663"/>
      <c r="Q37" s="664"/>
      <c r="R37" s="665">
        <v>35470</v>
      </c>
      <c r="S37" s="666"/>
      <c r="T37" s="666"/>
      <c r="U37" s="666"/>
      <c r="V37" s="666"/>
      <c r="W37" s="666"/>
      <c r="X37" s="666"/>
      <c r="Y37" s="667"/>
      <c r="Z37" s="692">
        <v>0.4</v>
      </c>
      <c r="AA37" s="692"/>
      <c r="AB37" s="692"/>
      <c r="AC37" s="692"/>
      <c r="AD37" s="693" t="s">
        <v>127</v>
      </c>
      <c r="AE37" s="693"/>
      <c r="AF37" s="693"/>
      <c r="AG37" s="693"/>
      <c r="AH37" s="693"/>
      <c r="AI37" s="693"/>
      <c r="AJ37" s="693"/>
      <c r="AK37" s="693"/>
      <c r="AL37" s="668" t="s">
        <v>127</v>
      </c>
      <c r="AM37" s="669"/>
      <c r="AN37" s="669"/>
      <c r="AO37" s="694"/>
      <c r="AQ37" s="700" t="s">
        <v>329</v>
      </c>
      <c r="AR37" s="701"/>
      <c r="AS37" s="701"/>
      <c r="AT37" s="701"/>
      <c r="AU37" s="701"/>
      <c r="AV37" s="701"/>
      <c r="AW37" s="701"/>
      <c r="AX37" s="701"/>
      <c r="AY37" s="702"/>
      <c r="AZ37" s="665">
        <v>364908</v>
      </c>
      <c r="BA37" s="666"/>
      <c r="BB37" s="666"/>
      <c r="BC37" s="666"/>
      <c r="BD37" s="676"/>
      <c r="BE37" s="676"/>
      <c r="BF37" s="703"/>
      <c r="BG37" s="707" t="s">
        <v>330</v>
      </c>
      <c r="BH37" s="704"/>
      <c r="BI37" s="704"/>
      <c r="BJ37" s="704"/>
      <c r="BK37" s="704"/>
      <c r="BL37" s="704"/>
      <c r="BM37" s="704"/>
      <c r="BN37" s="704"/>
      <c r="BO37" s="704"/>
      <c r="BP37" s="704"/>
      <c r="BQ37" s="704"/>
      <c r="BR37" s="704"/>
      <c r="BS37" s="704"/>
      <c r="BT37" s="704"/>
      <c r="BU37" s="705"/>
      <c r="BV37" s="665">
        <v>172958</v>
      </c>
      <c r="BW37" s="666"/>
      <c r="BX37" s="666"/>
      <c r="BY37" s="666"/>
      <c r="BZ37" s="666"/>
      <c r="CA37" s="666"/>
      <c r="CB37" s="706"/>
      <c r="CD37" s="707" t="s">
        <v>331</v>
      </c>
      <c r="CE37" s="704"/>
      <c r="CF37" s="704"/>
      <c r="CG37" s="704"/>
      <c r="CH37" s="704"/>
      <c r="CI37" s="704"/>
      <c r="CJ37" s="704"/>
      <c r="CK37" s="704"/>
      <c r="CL37" s="704"/>
      <c r="CM37" s="704"/>
      <c r="CN37" s="704"/>
      <c r="CO37" s="704"/>
      <c r="CP37" s="704"/>
      <c r="CQ37" s="705"/>
      <c r="CR37" s="665">
        <v>555244</v>
      </c>
      <c r="CS37" s="676"/>
      <c r="CT37" s="676"/>
      <c r="CU37" s="676"/>
      <c r="CV37" s="676"/>
      <c r="CW37" s="676"/>
      <c r="CX37" s="676"/>
      <c r="CY37" s="677"/>
      <c r="CZ37" s="668">
        <v>6.1</v>
      </c>
      <c r="DA37" s="678"/>
      <c r="DB37" s="678"/>
      <c r="DC37" s="679"/>
      <c r="DD37" s="671">
        <v>554623</v>
      </c>
      <c r="DE37" s="676"/>
      <c r="DF37" s="676"/>
      <c r="DG37" s="676"/>
      <c r="DH37" s="676"/>
      <c r="DI37" s="676"/>
      <c r="DJ37" s="676"/>
      <c r="DK37" s="677"/>
      <c r="DL37" s="671">
        <v>501165</v>
      </c>
      <c r="DM37" s="676"/>
      <c r="DN37" s="676"/>
      <c r="DO37" s="676"/>
      <c r="DP37" s="676"/>
      <c r="DQ37" s="676"/>
      <c r="DR37" s="676"/>
      <c r="DS37" s="676"/>
      <c r="DT37" s="676"/>
      <c r="DU37" s="676"/>
      <c r="DV37" s="677"/>
      <c r="DW37" s="668">
        <v>8.4</v>
      </c>
      <c r="DX37" s="678"/>
      <c r="DY37" s="678"/>
      <c r="DZ37" s="678"/>
      <c r="EA37" s="678"/>
      <c r="EB37" s="678"/>
      <c r="EC37" s="699"/>
    </row>
    <row r="38" spans="2:133" ht="11.25" customHeight="1">
      <c r="B38" s="662" t="s">
        <v>332</v>
      </c>
      <c r="C38" s="663"/>
      <c r="D38" s="663"/>
      <c r="E38" s="663"/>
      <c r="F38" s="663"/>
      <c r="G38" s="663"/>
      <c r="H38" s="663"/>
      <c r="I38" s="663"/>
      <c r="J38" s="663"/>
      <c r="K38" s="663"/>
      <c r="L38" s="663"/>
      <c r="M38" s="663"/>
      <c r="N38" s="663"/>
      <c r="O38" s="663"/>
      <c r="P38" s="663"/>
      <c r="Q38" s="664"/>
      <c r="R38" s="665">
        <v>479415</v>
      </c>
      <c r="S38" s="666"/>
      <c r="T38" s="666"/>
      <c r="U38" s="666"/>
      <c r="V38" s="666"/>
      <c r="W38" s="666"/>
      <c r="X38" s="666"/>
      <c r="Y38" s="667"/>
      <c r="Z38" s="692">
        <v>4.9000000000000004</v>
      </c>
      <c r="AA38" s="692"/>
      <c r="AB38" s="692"/>
      <c r="AC38" s="692"/>
      <c r="AD38" s="693" t="s">
        <v>127</v>
      </c>
      <c r="AE38" s="693"/>
      <c r="AF38" s="693"/>
      <c r="AG38" s="693"/>
      <c r="AH38" s="693"/>
      <c r="AI38" s="693"/>
      <c r="AJ38" s="693"/>
      <c r="AK38" s="693"/>
      <c r="AL38" s="668" t="s">
        <v>127</v>
      </c>
      <c r="AM38" s="669"/>
      <c r="AN38" s="669"/>
      <c r="AO38" s="694"/>
      <c r="AQ38" s="700" t="s">
        <v>333</v>
      </c>
      <c r="AR38" s="701"/>
      <c r="AS38" s="701"/>
      <c r="AT38" s="701"/>
      <c r="AU38" s="701"/>
      <c r="AV38" s="701"/>
      <c r="AW38" s="701"/>
      <c r="AX38" s="701"/>
      <c r="AY38" s="702"/>
      <c r="AZ38" s="665">
        <v>27477</v>
      </c>
      <c r="BA38" s="666"/>
      <c r="BB38" s="666"/>
      <c r="BC38" s="666"/>
      <c r="BD38" s="676"/>
      <c r="BE38" s="676"/>
      <c r="BF38" s="703"/>
      <c r="BG38" s="707" t="s">
        <v>334</v>
      </c>
      <c r="BH38" s="704"/>
      <c r="BI38" s="704"/>
      <c r="BJ38" s="704"/>
      <c r="BK38" s="704"/>
      <c r="BL38" s="704"/>
      <c r="BM38" s="704"/>
      <c r="BN38" s="704"/>
      <c r="BO38" s="704"/>
      <c r="BP38" s="704"/>
      <c r="BQ38" s="704"/>
      <c r="BR38" s="704"/>
      <c r="BS38" s="704"/>
      <c r="BT38" s="704"/>
      <c r="BU38" s="705"/>
      <c r="BV38" s="665">
        <v>3685</v>
      </c>
      <c r="BW38" s="666"/>
      <c r="BX38" s="666"/>
      <c r="BY38" s="666"/>
      <c r="BZ38" s="666"/>
      <c r="CA38" s="666"/>
      <c r="CB38" s="706"/>
      <c r="CD38" s="707" t="s">
        <v>335</v>
      </c>
      <c r="CE38" s="704"/>
      <c r="CF38" s="704"/>
      <c r="CG38" s="704"/>
      <c r="CH38" s="704"/>
      <c r="CI38" s="704"/>
      <c r="CJ38" s="704"/>
      <c r="CK38" s="704"/>
      <c r="CL38" s="704"/>
      <c r="CM38" s="704"/>
      <c r="CN38" s="704"/>
      <c r="CO38" s="704"/>
      <c r="CP38" s="704"/>
      <c r="CQ38" s="705"/>
      <c r="CR38" s="665">
        <v>1188652</v>
      </c>
      <c r="CS38" s="666"/>
      <c r="CT38" s="666"/>
      <c r="CU38" s="666"/>
      <c r="CV38" s="666"/>
      <c r="CW38" s="666"/>
      <c r="CX38" s="666"/>
      <c r="CY38" s="667"/>
      <c r="CZ38" s="668">
        <v>13.1</v>
      </c>
      <c r="DA38" s="678"/>
      <c r="DB38" s="678"/>
      <c r="DC38" s="679"/>
      <c r="DD38" s="671">
        <v>1044117</v>
      </c>
      <c r="DE38" s="666"/>
      <c r="DF38" s="666"/>
      <c r="DG38" s="666"/>
      <c r="DH38" s="666"/>
      <c r="DI38" s="666"/>
      <c r="DJ38" s="666"/>
      <c r="DK38" s="667"/>
      <c r="DL38" s="671">
        <v>963836</v>
      </c>
      <c r="DM38" s="666"/>
      <c r="DN38" s="666"/>
      <c r="DO38" s="666"/>
      <c r="DP38" s="666"/>
      <c r="DQ38" s="666"/>
      <c r="DR38" s="666"/>
      <c r="DS38" s="666"/>
      <c r="DT38" s="666"/>
      <c r="DU38" s="666"/>
      <c r="DV38" s="667"/>
      <c r="DW38" s="668">
        <v>16.2</v>
      </c>
      <c r="DX38" s="678"/>
      <c r="DY38" s="678"/>
      <c r="DZ38" s="678"/>
      <c r="EA38" s="678"/>
      <c r="EB38" s="678"/>
      <c r="EC38" s="699"/>
    </row>
    <row r="39" spans="2:133" ht="11.25" customHeight="1">
      <c r="B39" s="662" t="s">
        <v>336</v>
      </c>
      <c r="C39" s="663"/>
      <c r="D39" s="663"/>
      <c r="E39" s="663"/>
      <c r="F39" s="663"/>
      <c r="G39" s="663"/>
      <c r="H39" s="663"/>
      <c r="I39" s="663"/>
      <c r="J39" s="663"/>
      <c r="K39" s="663"/>
      <c r="L39" s="663"/>
      <c r="M39" s="663"/>
      <c r="N39" s="663"/>
      <c r="O39" s="663"/>
      <c r="P39" s="663"/>
      <c r="Q39" s="664"/>
      <c r="R39" s="665">
        <v>184502</v>
      </c>
      <c r="S39" s="666"/>
      <c r="T39" s="666"/>
      <c r="U39" s="666"/>
      <c r="V39" s="666"/>
      <c r="W39" s="666"/>
      <c r="X39" s="666"/>
      <c r="Y39" s="667"/>
      <c r="Z39" s="692">
        <v>1.9</v>
      </c>
      <c r="AA39" s="692"/>
      <c r="AB39" s="692"/>
      <c r="AC39" s="692"/>
      <c r="AD39" s="693">
        <v>18</v>
      </c>
      <c r="AE39" s="693"/>
      <c r="AF39" s="693"/>
      <c r="AG39" s="693"/>
      <c r="AH39" s="693"/>
      <c r="AI39" s="693"/>
      <c r="AJ39" s="693"/>
      <c r="AK39" s="693"/>
      <c r="AL39" s="668">
        <v>0</v>
      </c>
      <c r="AM39" s="669"/>
      <c r="AN39" s="669"/>
      <c r="AO39" s="694"/>
      <c r="AQ39" s="700" t="s">
        <v>337</v>
      </c>
      <c r="AR39" s="701"/>
      <c r="AS39" s="701"/>
      <c r="AT39" s="701"/>
      <c r="AU39" s="701"/>
      <c r="AV39" s="701"/>
      <c r="AW39" s="701"/>
      <c r="AX39" s="701"/>
      <c r="AY39" s="702"/>
      <c r="AZ39" s="665">
        <v>4640</v>
      </c>
      <c r="BA39" s="666"/>
      <c r="BB39" s="666"/>
      <c r="BC39" s="666"/>
      <c r="BD39" s="676"/>
      <c r="BE39" s="676"/>
      <c r="BF39" s="703"/>
      <c r="BG39" s="707" t="s">
        <v>338</v>
      </c>
      <c r="BH39" s="704"/>
      <c r="BI39" s="704"/>
      <c r="BJ39" s="704"/>
      <c r="BK39" s="704"/>
      <c r="BL39" s="704"/>
      <c r="BM39" s="704"/>
      <c r="BN39" s="704"/>
      <c r="BO39" s="704"/>
      <c r="BP39" s="704"/>
      <c r="BQ39" s="704"/>
      <c r="BR39" s="704"/>
      <c r="BS39" s="704"/>
      <c r="BT39" s="704"/>
      <c r="BU39" s="705"/>
      <c r="BV39" s="665">
        <v>6599</v>
      </c>
      <c r="BW39" s="666"/>
      <c r="BX39" s="666"/>
      <c r="BY39" s="666"/>
      <c r="BZ39" s="666"/>
      <c r="CA39" s="666"/>
      <c r="CB39" s="706"/>
      <c r="CD39" s="707" t="s">
        <v>339</v>
      </c>
      <c r="CE39" s="704"/>
      <c r="CF39" s="704"/>
      <c r="CG39" s="704"/>
      <c r="CH39" s="704"/>
      <c r="CI39" s="704"/>
      <c r="CJ39" s="704"/>
      <c r="CK39" s="704"/>
      <c r="CL39" s="704"/>
      <c r="CM39" s="704"/>
      <c r="CN39" s="704"/>
      <c r="CO39" s="704"/>
      <c r="CP39" s="704"/>
      <c r="CQ39" s="705"/>
      <c r="CR39" s="665">
        <v>813698</v>
      </c>
      <c r="CS39" s="676"/>
      <c r="CT39" s="676"/>
      <c r="CU39" s="676"/>
      <c r="CV39" s="676"/>
      <c r="CW39" s="676"/>
      <c r="CX39" s="676"/>
      <c r="CY39" s="677"/>
      <c r="CZ39" s="668">
        <v>9</v>
      </c>
      <c r="DA39" s="678"/>
      <c r="DB39" s="678"/>
      <c r="DC39" s="679"/>
      <c r="DD39" s="671">
        <v>813698</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c r="B40" s="662" t="s">
        <v>340</v>
      </c>
      <c r="C40" s="663"/>
      <c r="D40" s="663"/>
      <c r="E40" s="663"/>
      <c r="F40" s="663"/>
      <c r="G40" s="663"/>
      <c r="H40" s="663"/>
      <c r="I40" s="663"/>
      <c r="J40" s="663"/>
      <c r="K40" s="663"/>
      <c r="L40" s="663"/>
      <c r="M40" s="663"/>
      <c r="N40" s="663"/>
      <c r="O40" s="663"/>
      <c r="P40" s="663"/>
      <c r="Q40" s="664"/>
      <c r="R40" s="665">
        <v>484066</v>
      </c>
      <c r="S40" s="666"/>
      <c r="T40" s="666"/>
      <c r="U40" s="666"/>
      <c r="V40" s="666"/>
      <c r="W40" s="666"/>
      <c r="X40" s="666"/>
      <c r="Y40" s="667"/>
      <c r="Z40" s="692">
        <v>4.9000000000000004</v>
      </c>
      <c r="AA40" s="692"/>
      <c r="AB40" s="692"/>
      <c r="AC40" s="692"/>
      <c r="AD40" s="693" t="s">
        <v>127</v>
      </c>
      <c r="AE40" s="693"/>
      <c r="AF40" s="693"/>
      <c r="AG40" s="693"/>
      <c r="AH40" s="693"/>
      <c r="AI40" s="693"/>
      <c r="AJ40" s="693"/>
      <c r="AK40" s="693"/>
      <c r="AL40" s="668" t="s">
        <v>127</v>
      </c>
      <c r="AM40" s="669"/>
      <c r="AN40" s="669"/>
      <c r="AO40" s="694"/>
      <c r="AQ40" s="700" t="s">
        <v>341</v>
      </c>
      <c r="AR40" s="701"/>
      <c r="AS40" s="701"/>
      <c r="AT40" s="701"/>
      <c r="AU40" s="701"/>
      <c r="AV40" s="701"/>
      <c r="AW40" s="701"/>
      <c r="AX40" s="701"/>
      <c r="AY40" s="702"/>
      <c r="AZ40" s="665" t="s">
        <v>127</v>
      </c>
      <c r="BA40" s="666"/>
      <c r="BB40" s="666"/>
      <c r="BC40" s="666"/>
      <c r="BD40" s="676"/>
      <c r="BE40" s="676"/>
      <c r="BF40" s="703"/>
      <c r="BG40" s="708" t="s">
        <v>342</v>
      </c>
      <c r="BH40" s="709"/>
      <c r="BI40" s="709"/>
      <c r="BJ40" s="709"/>
      <c r="BK40" s="709"/>
      <c r="BL40" s="365"/>
      <c r="BM40" s="704" t="s">
        <v>343</v>
      </c>
      <c r="BN40" s="704"/>
      <c r="BO40" s="704"/>
      <c r="BP40" s="704"/>
      <c r="BQ40" s="704"/>
      <c r="BR40" s="704"/>
      <c r="BS40" s="704"/>
      <c r="BT40" s="704"/>
      <c r="BU40" s="705"/>
      <c r="BV40" s="665">
        <v>128</v>
      </c>
      <c r="BW40" s="666"/>
      <c r="BX40" s="666"/>
      <c r="BY40" s="666"/>
      <c r="BZ40" s="666"/>
      <c r="CA40" s="666"/>
      <c r="CB40" s="706"/>
      <c r="CD40" s="707" t="s">
        <v>344</v>
      </c>
      <c r="CE40" s="704"/>
      <c r="CF40" s="704"/>
      <c r="CG40" s="704"/>
      <c r="CH40" s="704"/>
      <c r="CI40" s="704"/>
      <c r="CJ40" s="704"/>
      <c r="CK40" s="704"/>
      <c r="CL40" s="704"/>
      <c r="CM40" s="704"/>
      <c r="CN40" s="704"/>
      <c r="CO40" s="704"/>
      <c r="CP40" s="704"/>
      <c r="CQ40" s="705"/>
      <c r="CR40" s="665">
        <v>6200</v>
      </c>
      <c r="CS40" s="666"/>
      <c r="CT40" s="666"/>
      <c r="CU40" s="666"/>
      <c r="CV40" s="666"/>
      <c r="CW40" s="666"/>
      <c r="CX40" s="666"/>
      <c r="CY40" s="667"/>
      <c r="CZ40" s="668">
        <v>0.1</v>
      </c>
      <c r="DA40" s="678"/>
      <c r="DB40" s="678"/>
      <c r="DC40" s="679"/>
      <c r="DD40" s="671">
        <v>200</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699"/>
    </row>
    <row r="41" spans="2:133" ht="11.25" customHeight="1">
      <c r="B41" s="662" t="s">
        <v>345</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0" t="s">
        <v>346</v>
      </c>
      <c r="AR41" s="701"/>
      <c r="AS41" s="701"/>
      <c r="AT41" s="701"/>
      <c r="AU41" s="701"/>
      <c r="AV41" s="701"/>
      <c r="AW41" s="701"/>
      <c r="AX41" s="701"/>
      <c r="AY41" s="702"/>
      <c r="AZ41" s="665">
        <v>181352</v>
      </c>
      <c r="BA41" s="666"/>
      <c r="BB41" s="666"/>
      <c r="BC41" s="666"/>
      <c r="BD41" s="676"/>
      <c r="BE41" s="676"/>
      <c r="BF41" s="703"/>
      <c r="BG41" s="708"/>
      <c r="BH41" s="709"/>
      <c r="BI41" s="709"/>
      <c r="BJ41" s="709"/>
      <c r="BK41" s="709"/>
      <c r="BL41" s="365"/>
      <c r="BM41" s="704" t="s">
        <v>347</v>
      </c>
      <c r="BN41" s="704"/>
      <c r="BO41" s="704"/>
      <c r="BP41" s="704"/>
      <c r="BQ41" s="704"/>
      <c r="BR41" s="704"/>
      <c r="BS41" s="704"/>
      <c r="BT41" s="704"/>
      <c r="BU41" s="705"/>
      <c r="BV41" s="665" t="s">
        <v>127</v>
      </c>
      <c r="BW41" s="666"/>
      <c r="BX41" s="666"/>
      <c r="BY41" s="666"/>
      <c r="BZ41" s="666"/>
      <c r="CA41" s="666"/>
      <c r="CB41" s="706"/>
      <c r="CD41" s="707" t="s">
        <v>348</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349</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12" t="s">
        <v>350</v>
      </c>
      <c r="AR42" s="713"/>
      <c r="AS42" s="713"/>
      <c r="AT42" s="713"/>
      <c r="AU42" s="713"/>
      <c r="AV42" s="713"/>
      <c r="AW42" s="713"/>
      <c r="AX42" s="713"/>
      <c r="AY42" s="714"/>
      <c r="AZ42" s="645">
        <v>614915</v>
      </c>
      <c r="BA42" s="680"/>
      <c r="BB42" s="680"/>
      <c r="BC42" s="680"/>
      <c r="BD42" s="646"/>
      <c r="BE42" s="646"/>
      <c r="BF42" s="695"/>
      <c r="BG42" s="710"/>
      <c r="BH42" s="711"/>
      <c r="BI42" s="711"/>
      <c r="BJ42" s="711"/>
      <c r="BK42" s="711"/>
      <c r="BL42" s="366"/>
      <c r="BM42" s="696" t="s">
        <v>351</v>
      </c>
      <c r="BN42" s="696"/>
      <c r="BO42" s="696"/>
      <c r="BP42" s="696"/>
      <c r="BQ42" s="696"/>
      <c r="BR42" s="696"/>
      <c r="BS42" s="696"/>
      <c r="BT42" s="696"/>
      <c r="BU42" s="697"/>
      <c r="BV42" s="645">
        <v>255</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364139</v>
      </c>
      <c r="CS42" s="676"/>
      <c r="CT42" s="676"/>
      <c r="CU42" s="676"/>
      <c r="CV42" s="676"/>
      <c r="CW42" s="676"/>
      <c r="CX42" s="676"/>
      <c r="CY42" s="677"/>
      <c r="CZ42" s="668">
        <v>4</v>
      </c>
      <c r="DA42" s="678"/>
      <c r="DB42" s="678"/>
      <c r="DC42" s="679"/>
      <c r="DD42" s="671">
        <v>161803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353</v>
      </c>
      <c r="C43" s="663"/>
      <c r="D43" s="663"/>
      <c r="E43" s="663"/>
      <c r="F43" s="663"/>
      <c r="G43" s="663"/>
      <c r="H43" s="663"/>
      <c r="I43" s="663"/>
      <c r="J43" s="663"/>
      <c r="K43" s="663"/>
      <c r="L43" s="663"/>
      <c r="M43" s="663"/>
      <c r="N43" s="663"/>
      <c r="O43" s="663"/>
      <c r="P43" s="663"/>
      <c r="Q43" s="664"/>
      <c r="R43" s="665">
        <v>394866</v>
      </c>
      <c r="S43" s="666"/>
      <c r="T43" s="666"/>
      <c r="U43" s="666"/>
      <c r="V43" s="666"/>
      <c r="W43" s="666"/>
      <c r="X43" s="666"/>
      <c r="Y43" s="667"/>
      <c r="Z43" s="692">
        <v>4</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10725</v>
      </c>
      <c r="CS43" s="676"/>
      <c r="CT43" s="676"/>
      <c r="CU43" s="676"/>
      <c r="CV43" s="676"/>
      <c r="CW43" s="676"/>
      <c r="CX43" s="676"/>
      <c r="CY43" s="677"/>
      <c r="CZ43" s="668">
        <v>0.1</v>
      </c>
      <c r="DA43" s="678"/>
      <c r="DB43" s="678"/>
      <c r="DC43" s="679"/>
      <c r="DD43" s="671">
        <v>10725</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355</v>
      </c>
      <c r="C44" s="643"/>
      <c r="D44" s="643"/>
      <c r="E44" s="643"/>
      <c r="F44" s="643"/>
      <c r="G44" s="643"/>
      <c r="H44" s="643"/>
      <c r="I44" s="643"/>
      <c r="J44" s="643"/>
      <c r="K44" s="643"/>
      <c r="L44" s="643"/>
      <c r="M44" s="643"/>
      <c r="N44" s="643"/>
      <c r="O44" s="643"/>
      <c r="P44" s="643"/>
      <c r="Q44" s="644"/>
      <c r="R44" s="645">
        <v>9807509</v>
      </c>
      <c r="S44" s="680"/>
      <c r="T44" s="680"/>
      <c r="U44" s="680"/>
      <c r="V44" s="680"/>
      <c r="W44" s="680"/>
      <c r="X44" s="680"/>
      <c r="Y44" s="681"/>
      <c r="Z44" s="682">
        <v>100</v>
      </c>
      <c r="AA44" s="682"/>
      <c r="AB44" s="682"/>
      <c r="AC44" s="682"/>
      <c r="AD44" s="683">
        <v>5537246</v>
      </c>
      <c r="AE44" s="683"/>
      <c r="AF44" s="683"/>
      <c r="AG44" s="683"/>
      <c r="AH44" s="683"/>
      <c r="AI44" s="683"/>
      <c r="AJ44" s="683"/>
      <c r="AK44" s="683"/>
      <c r="AL44" s="648">
        <v>100</v>
      </c>
      <c r="AM44" s="684"/>
      <c r="AN44" s="684"/>
      <c r="AO44" s="685"/>
      <c r="CD44" s="686" t="s">
        <v>302</v>
      </c>
      <c r="CE44" s="687"/>
      <c r="CF44" s="662" t="s">
        <v>356</v>
      </c>
      <c r="CG44" s="663"/>
      <c r="CH44" s="663"/>
      <c r="CI44" s="663"/>
      <c r="CJ44" s="663"/>
      <c r="CK44" s="663"/>
      <c r="CL44" s="663"/>
      <c r="CM44" s="663"/>
      <c r="CN44" s="663"/>
      <c r="CO44" s="663"/>
      <c r="CP44" s="663"/>
      <c r="CQ44" s="664"/>
      <c r="CR44" s="665">
        <v>364139</v>
      </c>
      <c r="CS44" s="666"/>
      <c r="CT44" s="666"/>
      <c r="CU44" s="666"/>
      <c r="CV44" s="666"/>
      <c r="CW44" s="666"/>
      <c r="CX44" s="666"/>
      <c r="CY44" s="667"/>
      <c r="CZ44" s="668">
        <v>4</v>
      </c>
      <c r="DA44" s="669"/>
      <c r="DB44" s="669"/>
      <c r="DC44" s="670"/>
      <c r="DD44" s="671">
        <v>161803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357</v>
      </c>
      <c r="CG45" s="663"/>
      <c r="CH45" s="663"/>
      <c r="CI45" s="663"/>
      <c r="CJ45" s="663"/>
      <c r="CK45" s="663"/>
      <c r="CL45" s="663"/>
      <c r="CM45" s="663"/>
      <c r="CN45" s="663"/>
      <c r="CO45" s="663"/>
      <c r="CP45" s="663"/>
      <c r="CQ45" s="664"/>
      <c r="CR45" s="665">
        <v>182812</v>
      </c>
      <c r="CS45" s="676"/>
      <c r="CT45" s="676"/>
      <c r="CU45" s="676"/>
      <c r="CV45" s="676"/>
      <c r="CW45" s="676"/>
      <c r="CX45" s="676"/>
      <c r="CY45" s="677"/>
      <c r="CZ45" s="668">
        <v>2</v>
      </c>
      <c r="DA45" s="678"/>
      <c r="DB45" s="678"/>
      <c r="DC45" s="679"/>
      <c r="DD45" s="671">
        <v>11973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359</v>
      </c>
      <c r="CG46" s="663"/>
      <c r="CH46" s="663"/>
      <c r="CI46" s="663"/>
      <c r="CJ46" s="663"/>
      <c r="CK46" s="663"/>
      <c r="CL46" s="663"/>
      <c r="CM46" s="663"/>
      <c r="CN46" s="663"/>
      <c r="CO46" s="663"/>
      <c r="CP46" s="663"/>
      <c r="CQ46" s="664"/>
      <c r="CR46" s="665">
        <v>162555</v>
      </c>
      <c r="CS46" s="666"/>
      <c r="CT46" s="666"/>
      <c r="CU46" s="666"/>
      <c r="CV46" s="666"/>
      <c r="CW46" s="666"/>
      <c r="CX46" s="666"/>
      <c r="CY46" s="667"/>
      <c r="CZ46" s="668">
        <v>1.8</v>
      </c>
      <c r="DA46" s="669"/>
      <c r="DB46" s="669"/>
      <c r="DC46" s="670"/>
      <c r="DD46" s="671">
        <v>142093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t="s">
        <v>127</v>
      </c>
      <c r="CS47" s="676"/>
      <c r="CT47" s="676"/>
      <c r="CU47" s="676"/>
      <c r="CV47" s="676"/>
      <c r="CW47" s="676"/>
      <c r="CX47" s="676"/>
      <c r="CY47" s="677"/>
      <c r="CZ47" s="668" t="s">
        <v>127</v>
      </c>
      <c r="DA47" s="678"/>
      <c r="DB47" s="678"/>
      <c r="DC47" s="679"/>
      <c r="DD47" s="671" t="s">
        <v>127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364</v>
      </c>
      <c r="CE49" s="643"/>
      <c r="CF49" s="643"/>
      <c r="CG49" s="643"/>
      <c r="CH49" s="643"/>
      <c r="CI49" s="643"/>
      <c r="CJ49" s="643"/>
      <c r="CK49" s="643"/>
      <c r="CL49" s="643"/>
      <c r="CM49" s="643"/>
      <c r="CN49" s="643"/>
      <c r="CO49" s="643"/>
      <c r="CP49" s="643"/>
      <c r="CQ49" s="644"/>
      <c r="CR49" s="645">
        <v>9054762</v>
      </c>
      <c r="CS49" s="646"/>
      <c r="CT49" s="646"/>
      <c r="CU49" s="646"/>
      <c r="CV49" s="646"/>
      <c r="CW49" s="646"/>
      <c r="CX49" s="646"/>
      <c r="CY49" s="647"/>
      <c r="CZ49" s="648">
        <v>100</v>
      </c>
      <c r="DA49" s="649"/>
      <c r="DB49" s="649"/>
      <c r="DC49" s="650"/>
      <c r="DD49" s="651">
        <v>6573309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5PyC+pkBEc9qfr7A7mDslqmmwI9Fy5XaQRkBinM2i5O6M5NQXlcf/h0AUn4AC7BhVy6AiCcpwXy3KZmabQ8og==" saltValue="VC1H4pVPUWc67OvZdk/cu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366</v>
      </c>
      <c r="DK2" s="1157"/>
      <c r="DL2" s="1157"/>
      <c r="DM2" s="1157"/>
      <c r="DN2" s="1157"/>
      <c r="DO2" s="1158"/>
      <c r="DP2" s="224"/>
      <c r="DQ2" s="1156" t="s">
        <v>367</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8"/>
      <c r="BA5" s="228"/>
      <c r="BB5" s="228"/>
      <c r="BC5" s="228"/>
      <c r="BD5" s="228"/>
      <c r="BE5" s="229"/>
      <c r="BF5" s="229"/>
      <c r="BG5" s="229"/>
      <c r="BH5" s="229"/>
      <c r="BI5" s="229"/>
      <c r="BJ5" s="229"/>
      <c r="BK5" s="229"/>
      <c r="BL5" s="229"/>
      <c r="BM5" s="229"/>
      <c r="BN5" s="229"/>
      <c r="BO5" s="229"/>
      <c r="BP5" s="229"/>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387</v>
      </c>
      <c r="C7" s="1113"/>
      <c r="D7" s="1113"/>
      <c r="E7" s="1113"/>
      <c r="F7" s="1113"/>
      <c r="G7" s="1113"/>
      <c r="H7" s="1113"/>
      <c r="I7" s="1113"/>
      <c r="J7" s="1113"/>
      <c r="K7" s="1113"/>
      <c r="L7" s="1113"/>
      <c r="M7" s="1113"/>
      <c r="N7" s="1113"/>
      <c r="O7" s="1113"/>
      <c r="P7" s="1114"/>
      <c r="Q7" s="1167">
        <v>9761</v>
      </c>
      <c r="R7" s="1168"/>
      <c r="S7" s="1168"/>
      <c r="T7" s="1168"/>
      <c r="U7" s="1168"/>
      <c r="V7" s="1168">
        <v>9008</v>
      </c>
      <c r="W7" s="1168"/>
      <c r="X7" s="1168"/>
      <c r="Y7" s="1168"/>
      <c r="Z7" s="1168"/>
      <c r="AA7" s="1168">
        <v>753</v>
      </c>
      <c r="AB7" s="1168"/>
      <c r="AC7" s="1168"/>
      <c r="AD7" s="1168"/>
      <c r="AE7" s="1169"/>
      <c r="AF7" s="1170">
        <v>753</v>
      </c>
      <c r="AG7" s="1171"/>
      <c r="AH7" s="1171"/>
      <c r="AI7" s="1171"/>
      <c r="AJ7" s="1172"/>
      <c r="AK7" s="1173">
        <v>35</v>
      </c>
      <c r="AL7" s="1174"/>
      <c r="AM7" s="1174"/>
      <c r="AN7" s="1174"/>
      <c r="AO7" s="1174"/>
      <c r="AP7" s="1174">
        <v>7118</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601</v>
      </c>
      <c r="BT7" s="1165"/>
      <c r="BU7" s="1165"/>
      <c r="BV7" s="1165"/>
      <c r="BW7" s="1165"/>
      <c r="BX7" s="1165"/>
      <c r="BY7" s="1165"/>
      <c r="BZ7" s="1165"/>
      <c r="CA7" s="1165"/>
      <c r="CB7" s="1165"/>
      <c r="CC7" s="1165"/>
      <c r="CD7" s="1165"/>
      <c r="CE7" s="1165"/>
      <c r="CF7" s="1165"/>
      <c r="CG7" s="1177"/>
      <c r="CH7" s="1161">
        <v>-15</v>
      </c>
      <c r="CI7" s="1162"/>
      <c r="CJ7" s="1162"/>
      <c r="CK7" s="1162"/>
      <c r="CL7" s="1163"/>
      <c r="CM7" s="1161">
        <v>36</v>
      </c>
      <c r="CN7" s="1162"/>
      <c r="CO7" s="1162"/>
      <c r="CP7" s="1162"/>
      <c r="CQ7" s="1163"/>
      <c r="CR7" s="1161">
        <v>50</v>
      </c>
      <c r="CS7" s="1162"/>
      <c r="CT7" s="1162"/>
      <c r="CU7" s="1162"/>
      <c r="CV7" s="1163"/>
      <c r="CW7" s="1161" t="s">
        <v>608</v>
      </c>
      <c r="CX7" s="1162"/>
      <c r="CY7" s="1162"/>
      <c r="CZ7" s="1162"/>
      <c r="DA7" s="1163"/>
      <c r="DB7" s="1161" t="s">
        <v>608</v>
      </c>
      <c r="DC7" s="1162"/>
      <c r="DD7" s="1162"/>
      <c r="DE7" s="1162"/>
      <c r="DF7" s="1163"/>
      <c r="DG7" s="1161" t="s">
        <v>608</v>
      </c>
      <c r="DH7" s="1162"/>
      <c r="DI7" s="1162"/>
      <c r="DJ7" s="1162"/>
      <c r="DK7" s="1163"/>
      <c r="DL7" s="1161" t="s">
        <v>608</v>
      </c>
      <c r="DM7" s="1162"/>
      <c r="DN7" s="1162"/>
      <c r="DO7" s="1162"/>
      <c r="DP7" s="1163"/>
      <c r="DQ7" s="1161" t="s">
        <v>608</v>
      </c>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602</v>
      </c>
      <c r="BT8" s="1058"/>
      <c r="BU8" s="1058"/>
      <c r="BV8" s="1058"/>
      <c r="BW8" s="1058"/>
      <c r="BX8" s="1058"/>
      <c r="BY8" s="1058"/>
      <c r="BZ8" s="1058"/>
      <c r="CA8" s="1058"/>
      <c r="CB8" s="1058"/>
      <c r="CC8" s="1058"/>
      <c r="CD8" s="1058"/>
      <c r="CE8" s="1058"/>
      <c r="CF8" s="1058"/>
      <c r="CG8" s="1079"/>
      <c r="CH8" s="1054">
        <v>0</v>
      </c>
      <c r="CI8" s="1055"/>
      <c r="CJ8" s="1055"/>
      <c r="CK8" s="1055"/>
      <c r="CL8" s="1056"/>
      <c r="CM8" s="1054">
        <v>22</v>
      </c>
      <c r="CN8" s="1055"/>
      <c r="CO8" s="1055"/>
      <c r="CP8" s="1055"/>
      <c r="CQ8" s="1056"/>
      <c r="CR8" s="1054">
        <v>5</v>
      </c>
      <c r="CS8" s="1055"/>
      <c r="CT8" s="1055"/>
      <c r="CU8" s="1055"/>
      <c r="CV8" s="1056"/>
      <c r="CW8" s="1054" t="s">
        <v>608</v>
      </c>
      <c r="CX8" s="1055"/>
      <c r="CY8" s="1055"/>
      <c r="CZ8" s="1055"/>
      <c r="DA8" s="1056"/>
      <c r="DB8" s="1054" t="s">
        <v>608</v>
      </c>
      <c r="DC8" s="1055"/>
      <c r="DD8" s="1055"/>
      <c r="DE8" s="1055"/>
      <c r="DF8" s="1056"/>
      <c r="DG8" s="1054" t="s">
        <v>608</v>
      </c>
      <c r="DH8" s="1055"/>
      <c r="DI8" s="1055"/>
      <c r="DJ8" s="1055"/>
      <c r="DK8" s="1056"/>
      <c r="DL8" s="1054" t="s">
        <v>608</v>
      </c>
      <c r="DM8" s="1055"/>
      <c r="DN8" s="1055"/>
      <c r="DO8" s="1055"/>
      <c r="DP8" s="1056"/>
      <c r="DQ8" s="1054" t="s">
        <v>608</v>
      </c>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389</v>
      </c>
      <c r="B23" s="1002" t="s">
        <v>390</v>
      </c>
      <c r="C23" s="1003"/>
      <c r="D23" s="1003"/>
      <c r="E23" s="1003"/>
      <c r="F23" s="1003"/>
      <c r="G23" s="1003"/>
      <c r="H23" s="1003"/>
      <c r="I23" s="1003"/>
      <c r="J23" s="1003"/>
      <c r="K23" s="1003"/>
      <c r="L23" s="1003"/>
      <c r="M23" s="1003"/>
      <c r="N23" s="1003"/>
      <c r="O23" s="1003"/>
      <c r="P23" s="1013"/>
      <c r="Q23" s="1132">
        <v>9761</v>
      </c>
      <c r="R23" s="1126"/>
      <c r="S23" s="1126"/>
      <c r="T23" s="1126"/>
      <c r="U23" s="1126"/>
      <c r="V23" s="1126">
        <v>9008</v>
      </c>
      <c r="W23" s="1126"/>
      <c r="X23" s="1126"/>
      <c r="Y23" s="1126"/>
      <c r="Z23" s="1126"/>
      <c r="AA23" s="1126">
        <v>753</v>
      </c>
      <c r="AB23" s="1126"/>
      <c r="AC23" s="1126"/>
      <c r="AD23" s="1126"/>
      <c r="AE23" s="1133"/>
      <c r="AF23" s="1134">
        <v>753</v>
      </c>
      <c r="AG23" s="1126"/>
      <c r="AH23" s="1126"/>
      <c r="AI23" s="1126"/>
      <c r="AJ23" s="1135"/>
      <c r="AK23" s="1136"/>
      <c r="AL23" s="1137"/>
      <c r="AM23" s="1137"/>
      <c r="AN23" s="1137"/>
      <c r="AO23" s="1137"/>
      <c r="AP23" s="1126">
        <v>7118</v>
      </c>
      <c r="AQ23" s="1126"/>
      <c r="AR23" s="1126"/>
      <c r="AS23" s="1126"/>
      <c r="AT23" s="1126"/>
      <c r="AU23" s="1127"/>
      <c r="AV23" s="1127"/>
      <c r="AW23" s="1127"/>
      <c r="AX23" s="1127"/>
      <c r="AY23" s="1128"/>
      <c r="AZ23" s="1129" t="s">
        <v>391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370</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402</v>
      </c>
      <c r="C28" s="1113"/>
      <c r="D28" s="1113"/>
      <c r="E28" s="1113"/>
      <c r="F28" s="1113"/>
      <c r="G28" s="1113"/>
      <c r="H28" s="1113"/>
      <c r="I28" s="1113"/>
      <c r="J28" s="1113"/>
      <c r="K28" s="1113"/>
      <c r="L28" s="1113"/>
      <c r="M28" s="1113"/>
      <c r="N28" s="1113"/>
      <c r="O28" s="1113"/>
      <c r="P28" s="1114"/>
      <c r="Q28" s="1115">
        <v>2869</v>
      </c>
      <c r="R28" s="1116"/>
      <c r="S28" s="1116"/>
      <c r="T28" s="1116"/>
      <c r="U28" s="1116"/>
      <c r="V28" s="1116">
        <v>2696</v>
      </c>
      <c r="W28" s="1116"/>
      <c r="X28" s="1116"/>
      <c r="Y28" s="1116"/>
      <c r="Z28" s="1116"/>
      <c r="AA28" s="1116">
        <v>173</v>
      </c>
      <c r="AB28" s="1116"/>
      <c r="AC28" s="1116"/>
      <c r="AD28" s="1116"/>
      <c r="AE28" s="1117"/>
      <c r="AF28" s="1118">
        <v>173</v>
      </c>
      <c r="AG28" s="1116"/>
      <c r="AH28" s="1116"/>
      <c r="AI28" s="1116"/>
      <c r="AJ28" s="1119"/>
      <c r="AK28" s="1107">
        <v>181</v>
      </c>
      <c r="AL28" s="1108"/>
      <c r="AM28" s="1108"/>
      <c r="AN28" s="1108"/>
      <c r="AO28" s="1108"/>
      <c r="AP28" s="1108" t="s">
        <v>586</v>
      </c>
      <c r="AQ28" s="1108"/>
      <c r="AR28" s="1108"/>
      <c r="AS28" s="1108"/>
      <c r="AT28" s="1108"/>
      <c r="AU28" s="1108" t="s">
        <v>586</v>
      </c>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403</v>
      </c>
      <c r="C29" s="1096"/>
      <c r="D29" s="1096"/>
      <c r="E29" s="1096"/>
      <c r="F29" s="1096"/>
      <c r="G29" s="1096"/>
      <c r="H29" s="1096"/>
      <c r="I29" s="1096"/>
      <c r="J29" s="1096"/>
      <c r="K29" s="1096"/>
      <c r="L29" s="1096"/>
      <c r="M29" s="1096"/>
      <c r="N29" s="1096"/>
      <c r="O29" s="1096"/>
      <c r="P29" s="1097"/>
      <c r="Q29" s="1103">
        <v>237</v>
      </c>
      <c r="R29" s="1104"/>
      <c r="S29" s="1104"/>
      <c r="T29" s="1104"/>
      <c r="U29" s="1104"/>
      <c r="V29" s="1104">
        <v>231</v>
      </c>
      <c r="W29" s="1104"/>
      <c r="X29" s="1104"/>
      <c r="Y29" s="1104"/>
      <c r="Z29" s="1104"/>
      <c r="AA29" s="1104">
        <v>5</v>
      </c>
      <c r="AB29" s="1104"/>
      <c r="AC29" s="1104"/>
      <c r="AD29" s="1104"/>
      <c r="AE29" s="1105"/>
      <c r="AF29" s="1100">
        <v>5</v>
      </c>
      <c r="AG29" s="1101"/>
      <c r="AH29" s="1101"/>
      <c r="AI29" s="1101"/>
      <c r="AJ29" s="1102"/>
      <c r="AK29" s="1045">
        <v>61</v>
      </c>
      <c r="AL29" s="1036"/>
      <c r="AM29" s="1036"/>
      <c r="AN29" s="1036"/>
      <c r="AO29" s="1036"/>
      <c r="AP29" s="1036" t="s">
        <v>586</v>
      </c>
      <c r="AQ29" s="1036"/>
      <c r="AR29" s="1036"/>
      <c r="AS29" s="1036"/>
      <c r="AT29" s="1036"/>
      <c r="AU29" s="1036" t="s">
        <v>586</v>
      </c>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404</v>
      </c>
      <c r="C30" s="1096"/>
      <c r="D30" s="1096"/>
      <c r="E30" s="1096"/>
      <c r="F30" s="1096"/>
      <c r="G30" s="1096"/>
      <c r="H30" s="1096"/>
      <c r="I30" s="1096"/>
      <c r="J30" s="1096"/>
      <c r="K30" s="1096"/>
      <c r="L30" s="1096"/>
      <c r="M30" s="1096"/>
      <c r="N30" s="1096"/>
      <c r="O30" s="1096"/>
      <c r="P30" s="1097"/>
      <c r="Q30" s="1103">
        <v>1952</v>
      </c>
      <c r="R30" s="1104"/>
      <c r="S30" s="1104"/>
      <c r="T30" s="1104"/>
      <c r="U30" s="1104"/>
      <c r="V30" s="1104">
        <v>1806</v>
      </c>
      <c r="W30" s="1104"/>
      <c r="X30" s="1104"/>
      <c r="Y30" s="1104"/>
      <c r="Z30" s="1104"/>
      <c r="AA30" s="1104">
        <v>146</v>
      </c>
      <c r="AB30" s="1104"/>
      <c r="AC30" s="1104"/>
      <c r="AD30" s="1104"/>
      <c r="AE30" s="1105"/>
      <c r="AF30" s="1100">
        <v>146</v>
      </c>
      <c r="AG30" s="1101"/>
      <c r="AH30" s="1101"/>
      <c r="AI30" s="1101"/>
      <c r="AJ30" s="1102"/>
      <c r="AK30" s="1045">
        <v>319</v>
      </c>
      <c r="AL30" s="1036"/>
      <c r="AM30" s="1036"/>
      <c r="AN30" s="1036"/>
      <c r="AO30" s="1036"/>
      <c r="AP30" s="1036" t="s">
        <v>586</v>
      </c>
      <c r="AQ30" s="1036"/>
      <c r="AR30" s="1036"/>
      <c r="AS30" s="1036"/>
      <c r="AT30" s="1036"/>
      <c r="AU30" s="1036" t="s">
        <v>586</v>
      </c>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405</v>
      </c>
      <c r="C31" s="1096"/>
      <c r="D31" s="1096"/>
      <c r="E31" s="1096"/>
      <c r="F31" s="1096"/>
      <c r="G31" s="1096"/>
      <c r="H31" s="1096"/>
      <c r="I31" s="1096"/>
      <c r="J31" s="1096"/>
      <c r="K31" s="1096"/>
      <c r="L31" s="1096"/>
      <c r="M31" s="1096"/>
      <c r="N31" s="1096"/>
      <c r="O31" s="1096"/>
      <c r="P31" s="1097"/>
      <c r="Q31" s="1103">
        <v>5</v>
      </c>
      <c r="R31" s="1104"/>
      <c r="S31" s="1104"/>
      <c r="T31" s="1104"/>
      <c r="U31" s="1104"/>
      <c r="V31" s="1104">
        <v>5</v>
      </c>
      <c r="W31" s="1104"/>
      <c r="X31" s="1104"/>
      <c r="Y31" s="1104"/>
      <c r="Z31" s="1104"/>
      <c r="AA31" s="1104">
        <v>1</v>
      </c>
      <c r="AB31" s="1104"/>
      <c r="AC31" s="1104"/>
      <c r="AD31" s="1104"/>
      <c r="AE31" s="1105"/>
      <c r="AF31" s="1100">
        <v>1</v>
      </c>
      <c r="AG31" s="1101"/>
      <c r="AH31" s="1101"/>
      <c r="AI31" s="1101"/>
      <c r="AJ31" s="1102"/>
      <c r="AK31" s="1045" t="s">
        <v>586</v>
      </c>
      <c r="AL31" s="1036"/>
      <c r="AM31" s="1036"/>
      <c r="AN31" s="1036"/>
      <c r="AO31" s="1036"/>
      <c r="AP31" s="1036" t="s">
        <v>586</v>
      </c>
      <c r="AQ31" s="1036"/>
      <c r="AR31" s="1036"/>
      <c r="AS31" s="1036"/>
      <c r="AT31" s="1036"/>
      <c r="AU31" s="1036" t="s">
        <v>586</v>
      </c>
      <c r="AV31" s="1036"/>
      <c r="AW31" s="1036"/>
      <c r="AX31" s="1036"/>
      <c r="AY31" s="1036"/>
      <c r="AZ31" s="1106"/>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406</v>
      </c>
      <c r="C32" s="1096"/>
      <c r="D32" s="1096"/>
      <c r="E32" s="1096"/>
      <c r="F32" s="1096"/>
      <c r="G32" s="1096"/>
      <c r="H32" s="1096"/>
      <c r="I32" s="1096"/>
      <c r="J32" s="1096"/>
      <c r="K32" s="1096"/>
      <c r="L32" s="1096"/>
      <c r="M32" s="1096"/>
      <c r="N32" s="1096"/>
      <c r="O32" s="1096"/>
      <c r="P32" s="1097"/>
      <c r="Q32" s="1103">
        <v>446</v>
      </c>
      <c r="R32" s="1104"/>
      <c r="S32" s="1104"/>
      <c r="T32" s="1104"/>
      <c r="U32" s="1104"/>
      <c r="V32" s="1104">
        <v>286</v>
      </c>
      <c r="W32" s="1104"/>
      <c r="X32" s="1104"/>
      <c r="Y32" s="1104"/>
      <c r="Z32" s="1104"/>
      <c r="AA32" s="1104">
        <v>160</v>
      </c>
      <c r="AB32" s="1104"/>
      <c r="AC32" s="1104"/>
      <c r="AD32" s="1104"/>
      <c r="AE32" s="1105"/>
      <c r="AF32" s="1100">
        <v>1973</v>
      </c>
      <c r="AG32" s="1101"/>
      <c r="AH32" s="1101"/>
      <c r="AI32" s="1101"/>
      <c r="AJ32" s="1102"/>
      <c r="AK32" s="1045">
        <v>4</v>
      </c>
      <c r="AL32" s="1036"/>
      <c r="AM32" s="1036"/>
      <c r="AN32" s="1036"/>
      <c r="AO32" s="1036"/>
      <c r="AP32" s="1036">
        <v>113</v>
      </c>
      <c r="AQ32" s="1036"/>
      <c r="AR32" s="1036"/>
      <c r="AS32" s="1036"/>
      <c r="AT32" s="1036"/>
      <c r="AU32" s="1036">
        <v>2</v>
      </c>
      <c r="AV32" s="1036"/>
      <c r="AW32" s="1036"/>
      <c r="AX32" s="1036"/>
      <c r="AY32" s="1036"/>
      <c r="AZ32" s="1106"/>
      <c r="BA32" s="1106"/>
      <c r="BB32" s="1106"/>
      <c r="BC32" s="1106"/>
      <c r="BD32" s="1106"/>
      <c r="BE32" s="1037" t="s">
        <v>407</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408</v>
      </c>
      <c r="C33" s="1096"/>
      <c r="D33" s="1096"/>
      <c r="E33" s="1096"/>
      <c r="F33" s="1096"/>
      <c r="G33" s="1096"/>
      <c r="H33" s="1096"/>
      <c r="I33" s="1096"/>
      <c r="J33" s="1096"/>
      <c r="K33" s="1096"/>
      <c r="L33" s="1096"/>
      <c r="M33" s="1096"/>
      <c r="N33" s="1096"/>
      <c r="O33" s="1096"/>
      <c r="P33" s="1097"/>
      <c r="Q33" s="1103">
        <v>447</v>
      </c>
      <c r="R33" s="1104"/>
      <c r="S33" s="1104"/>
      <c r="T33" s="1104"/>
      <c r="U33" s="1104"/>
      <c r="V33" s="1104">
        <v>432</v>
      </c>
      <c r="W33" s="1104"/>
      <c r="X33" s="1104"/>
      <c r="Y33" s="1104"/>
      <c r="Z33" s="1104"/>
      <c r="AA33" s="1104">
        <v>15</v>
      </c>
      <c r="AB33" s="1104"/>
      <c r="AC33" s="1104"/>
      <c r="AD33" s="1104"/>
      <c r="AE33" s="1105"/>
      <c r="AF33" s="1100">
        <v>14</v>
      </c>
      <c r="AG33" s="1101"/>
      <c r="AH33" s="1101"/>
      <c r="AI33" s="1101"/>
      <c r="AJ33" s="1102"/>
      <c r="AK33" s="1045">
        <v>211</v>
      </c>
      <c r="AL33" s="1036"/>
      <c r="AM33" s="1036"/>
      <c r="AN33" s="1036"/>
      <c r="AO33" s="1036"/>
      <c r="AP33" s="1036">
        <v>2531</v>
      </c>
      <c r="AQ33" s="1036"/>
      <c r="AR33" s="1036"/>
      <c r="AS33" s="1036"/>
      <c r="AT33" s="1036"/>
      <c r="AU33" s="1036">
        <v>2526</v>
      </c>
      <c r="AV33" s="1036"/>
      <c r="AW33" s="1036"/>
      <c r="AX33" s="1036"/>
      <c r="AY33" s="1036"/>
      <c r="AZ33" s="1106"/>
      <c r="BA33" s="1106"/>
      <c r="BB33" s="1106"/>
      <c r="BC33" s="1106"/>
      <c r="BD33" s="1106"/>
      <c r="BE33" s="1037" t="s">
        <v>409</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t="s">
        <v>410</v>
      </c>
      <c r="C34" s="1096"/>
      <c r="D34" s="1096"/>
      <c r="E34" s="1096"/>
      <c r="F34" s="1096"/>
      <c r="G34" s="1096"/>
      <c r="H34" s="1096"/>
      <c r="I34" s="1096"/>
      <c r="J34" s="1096"/>
      <c r="K34" s="1096"/>
      <c r="L34" s="1096"/>
      <c r="M34" s="1096"/>
      <c r="N34" s="1096"/>
      <c r="O34" s="1096"/>
      <c r="P34" s="1097"/>
      <c r="Q34" s="1103">
        <v>287</v>
      </c>
      <c r="R34" s="1104"/>
      <c r="S34" s="1104"/>
      <c r="T34" s="1104"/>
      <c r="U34" s="1104"/>
      <c r="V34" s="1104">
        <v>281</v>
      </c>
      <c r="W34" s="1104"/>
      <c r="X34" s="1104"/>
      <c r="Y34" s="1104"/>
      <c r="Z34" s="1104"/>
      <c r="AA34" s="1104">
        <v>6</v>
      </c>
      <c r="AB34" s="1104"/>
      <c r="AC34" s="1104"/>
      <c r="AD34" s="1104"/>
      <c r="AE34" s="1105"/>
      <c r="AF34" s="1100">
        <v>6</v>
      </c>
      <c r="AG34" s="1101"/>
      <c r="AH34" s="1101"/>
      <c r="AI34" s="1101"/>
      <c r="AJ34" s="1102"/>
      <c r="AK34" s="1045">
        <v>175</v>
      </c>
      <c r="AL34" s="1036"/>
      <c r="AM34" s="1036"/>
      <c r="AN34" s="1036"/>
      <c r="AO34" s="1036"/>
      <c r="AP34" s="1036">
        <v>2029</v>
      </c>
      <c r="AQ34" s="1036"/>
      <c r="AR34" s="1036"/>
      <c r="AS34" s="1036"/>
      <c r="AT34" s="1036"/>
      <c r="AU34" s="1036">
        <v>1835</v>
      </c>
      <c r="AV34" s="1036"/>
      <c r="AW34" s="1036"/>
      <c r="AX34" s="1036"/>
      <c r="AY34" s="1036"/>
      <c r="AZ34" s="1106"/>
      <c r="BA34" s="1106"/>
      <c r="BB34" s="1106"/>
      <c r="BC34" s="1106"/>
      <c r="BD34" s="1106"/>
      <c r="BE34" s="1037" t="s">
        <v>411</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t="s">
        <v>412</v>
      </c>
      <c r="C35" s="1096"/>
      <c r="D35" s="1096"/>
      <c r="E35" s="1096"/>
      <c r="F35" s="1096"/>
      <c r="G35" s="1096"/>
      <c r="H35" s="1096"/>
      <c r="I35" s="1096"/>
      <c r="J35" s="1096"/>
      <c r="K35" s="1096"/>
      <c r="L35" s="1096"/>
      <c r="M35" s="1096"/>
      <c r="N35" s="1096"/>
      <c r="O35" s="1096"/>
      <c r="P35" s="1097"/>
      <c r="Q35" s="1103">
        <v>129</v>
      </c>
      <c r="R35" s="1104"/>
      <c r="S35" s="1104"/>
      <c r="T35" s="1104"/>
      <c r="U35" s="1104"/>
      <c r="V35" s="1104">
        <v>122</v>
      </c>
      <c r="W35" s="1104"/>
      <c r="X35" s="1104"/>
      <c r="Y35" s="1104"/>
      <c r="Z35" s="1104"/>
      <c r="AA35" s="1104">
        <v>7</v>
      </c>
      <c r="AB35" s="1104"/>
      <c r="AC35" s="1104"/>
      <c r="AD35" s="1104"/>
      <c r="AE35" s="1105"/>
      <c r="AF35" s="1100">
        <v>10</v>
      </c>
      <c r="AG35" s="1101"/>
      <c r="AH35" s="1101"/>
      <c r="AI35" s="1101"/>
      <c r="AJ35" s="1102"/>
      <c r="AK35" s="1045">
        <v>66</v>
      </c>
      <c r="AL35" s="1036"/>
      <c r="AM35" s="1036"/>
      <c r="AN35" s="1036"/>
      <c r="AO35" s="1036"/>
      <c r="AP35" s="1036" t="s">
        <v>586</v>
      </c>
      <c r="AQ35" s="1036"/>
      <c r="AR35" s="1036"/>
      <c r="AS35" s="1036"/>
      <c r="AT35" s="1036"/>
      <c r="AU35" s="1036" t="s">
        <v>586</v>
      </c>
      <c r="AV35" s="1036"/>
      <c r="AW35" s="1036"/>
      <c r="AX35" s="1036"/>
      <c r="AY35" s="1036"/>
      <c r="AZ35" s="1106"/>
      <c r="BA35" s="1106"/>
      <c r="BB35" s="1106"/>
      <c r="BC35" s="1106"/>
      <c r="BD35" s="1106"/>
      <c r="BE35" s="1037" t="s">
        <v>409</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389</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2328</v>
      </c>
      <c r="AG63" s="1024"/>
      <c r="AH63" s="1024"/>
      <c r="AI63" s="1024"/>
      <c r="AJ63" s="1087"/>
      <c r="AK63" s="1088"/>
      <c r="AL63" s="1028"/>
      <c r="AM63" s="1028"/>
      <c r="AN63" s="1028"/>
      <c r="AO63" s="1028"/>
      <c r="AP63" s="1024">
        <v>4673</v>
      </c>
      <c r="AQ63" s="1024"/>
      <c r="AR63" s="1024"/>
      <c r="AS63" s="1024"/>
      <c r="AT63" s="1024"/>
      <c r="AU63" s="1024">
        <v>4363</v>
      </c>
      <c r="AV63" s="1024"/>
      <c r="AW63" s="1024"/>
      <c r="AX63" s="1024"/>
      <c r="AY63" s="1024"/>
      <c r="AZ63" s="1082"/>
      <c r="BA63" s="1082"/>
      <c r="BB63" s="1082"/>
      <c r="BC63" s="1082"/>
      <c r="BD63" s="1082"/>
      <c r="BE63" s="1025"/>
      <c r="BF63" s="1025"/>
      <c r="BG63" s="1025"/>
      <c r="BH63" s="1025"/>
      <c r="BI63" s="1026"/>
      <c r="BJ63" s="1083" t="s">
        <v>391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416</v>
      </c>
      <c r="B66" s="1061"/>
      <c r="C66" s="1061"/>
      <c r="D66" s="1061"/>
      <c r="E66" s="1061"/>
      <c r="F66" s="1061"/>
      <c r="G66" s="1061"/>
      <c r="H66" s="1061"/>
      <c r="I66" s="1061"/>
      <c r="J66" s="1061"/>
      <c r="K66" s="1061"/>
      <c r="L66" s="1061"/>
      <c r="M66" s="1061"/>
      <c r="N66" s="1061"/>
      <c r="O66" s="1061"/>
      <c r="P66" s="1062"/>
      <c r="Q66" s="1066" t="s">
        <v>394</v>
      </c>
      <c r="R66" s="1067"/>
      <c r="S66" s="1067"/>
      <c r="T66" s="1067"/>
      <c r="U66" s="1068"/>
      <c r="V66" s="1066" t="s">
        <v>417</v>
      </c>
      <c r="W66" s="1067"/>
      <c r="X66" s="1067"/>
      <c r="Y66" s="1067"/>
      <c r="Z66" s="1068"/>
      <c r="AA66" s="1066" t="s">
        <v>396</v>
      </c>
      <c r="AB66" s="1067"/>
      <c r="AC66" s="1067"/>
      <c r="AD66" s="1067"/>
      <c r="AE66" s="1068"/>
      <c r="AF66" s="1072" t="s">
        <v>418</v>
      </c>
      <c r="AG66" s="1073"/>
      <c r="AH66" s="1073"/>
      <c r="AI66" s="1073"/>
      <c r="AJ66" s="1074"/>
      <c r="AK66" s="1066" t="s">
        <v>419</v>
      </c>
      <c r="AL66" s="1061"/>
      <c r="AM66" s="1061"/>
      <c r="AN66" s="1061"/>
      <c r="AO66" s="1062"/>
      <c r="AP66" s="1066" t="s">
        <v>420</v>
      </c>
      <c r="AQ66" s="1067"/>
      <c r="AR66" s="1067"/>
      <c r="AS66" s="1067"/>
      <c r="AT66" s="1068"/>
      <c r="AU66" s="1066" t="s">
        <v>421</v>
      </c>
      <c r="AV66" s="1067"/>
      <c r="AW66" s="1067"/>
      <c r="AX66" s="1067"/>
      <c r="AY66" s="1068"/>
      <c r="AZ66" s="1066" t="s">
        <v>377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587</v>
      </c>
      <c r="C68" s="1051"/>
      <c r="D68" s="1051"/>
      <c r="E68" s="1051"/>
      <c r="F68" s="1051"/>
      <c r="G68" s="1051"/>
      <c r="H68" s="1051"/>
      <c r="I68" s="1051"/>
      <c r="J68" s="1051"/>
      <c r="K68" s="1051"/>
      <c r="L68" s="1051"/>
      <c r="M68" s="1051"/>
      <c r="N68" s="1051"/>
      <c r="O68" s="1051"/>
      <c r="P68" s="1052"/>
      <c r="Q68" s="1053">
        <v>15755</v>
      </c>
      <c r="R68" s="1047"/>
      <c r="S68" s="1047"/>
      <c r="T68" s="1047"/>
      <c r="U68" s="1047"/>
      <c r="V68" s="1047">
        <v>15733</v>
      </c>
      <c r="W68" s="1047"/>
      <c r="X68" s="1047"/>
      <c r="Y68" s="1047"/>
      <c r="Z68" s="1047"/>
      <c r="AA68" s="1047">
        <v>22</v>
      </c>
      <c r="AB68" s="1047"/>
      <c r="AC68" s="1047"/>
      <c r="AD68" s="1047"/>
      <c r="AE68" s="1047"/>
      <c r="AF68" s="1047">
        <v>22</v>
      </c>
      <c r="AG68" s="1047"/>
      <c r="AH68" s="1047"/>
      <c r="AI68" s="1047"/>
      <c r="AJ68" s="1047"/>
      <c r="AK68" s="1047">
        <v>77</v>
      </c>
      <c r="AL68" s="1047"/>
      <c r="AM68" s="1047"/>
      <c r="AN68" s="1047"/>
      <c r="AO68" s="1047"/>
      <c r="AP68" s="1047" t="s">
        <v>586</v>
      </c>
      <c r="AQ68" s="1047"/>
      <c r="AR68" s="1047"/>
      <c r="AS68" s="1047"/>
      <c r="AT68" s="1047"/>
      <c r="AU68" s="1047" t="s">
        <v>586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588</v>
      </c>
      <c r="C69" s="1040"/>
      <c r="D69" s="1040"/>
      <c r="E69" s="1040"/>
      <c r="F69" s="1040"/>
      <c r="G69" s="1040"/>
      <c r="H69" s="1040"/>
      <c r="I69" s="1040"/>
      <c r="J69" s="1040"/>
      <c r="K69" s="1040"/>
      <c r="L69" s="1040"/>
      <c r="M69" s="1040"/>
      <c r="N69" s="1040"/>
      <c r="O69" s="1040"/>
      <c r="P69" s="1041"/>
      <c r="Q69" s="1042">
        <v>96</v>
      </c>
      <c r="R69" s="1036"/>
      <c r="S69" s="1036"/>
      <c r="T69" s="1036"/>
      <c r="U69" s="1036"/>
      <c r="V69" s="1036">
        <v>95</v>
      </c>
      <c r="W69" s="1036"/>
      <c r="X69" s="1036"/>
      <c r="Y69" s="1036"/>
      <c r="Z69" s="1036"/>
      <c r="AA69" s="1036">
        <v>1</v>
      </c>
      <c r="AB69" s="1036"/>
      <c r="AC69" s="1036"/>
      <c r="AD69" s="1036"/>
      <c r="AE69" s="1036"/>
      <c r="AF69" s="1036">
        <v>1</v>
      </c>
      <c r="AG69" s="1036"/>
      <c r="AH69" s="1036"/>
      <c r="AI69" s="1036"/>
      <c r="AJ69" s="1036"/>
      <c r="AK69" s="1036">
        <v>3</v>
      </c>
      <c r="AL69" s="1036"/>
      <c r="AM69" s="1036"/>
      <c r="AN69" s="1036"/>
      <c r="AO69" s="1036"/>
      <c r="AP69" s="1036" t="s">
        <v>586</v>
      </c>
      <c r="AQ69" s="1036"/>
      <c r="AR69" s="1036"/>
      <c r="AS69" s="1036"/>
      <c r="AT69" s="1036"/>
      <c r="AU69" s="1036" t="s">
        <v>586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589</v>
      </c>
      <c r="C70" s="1040"/>
      <c r="D70" s="1040"/>
      <c r="E70" s="1040"/>
      <c r="F70" s="1040"/>
      <c r="G70" s="1040"/>
      <c r="H70" s="1040"/>
      <c r="I70" s="1040"/>
      <c r="J70" s="1040"/>
      <c r="K70" s="1040"/>
      <c r="L70" s="1040"/>
      <c r="M70" s="1040"/>
      <c r="N70" s="1040"/>
      <c r="O70" s="1040"/>
      <c r="P70" s="1041"/>
      <c r="Q70" s="1042">
        <v>461</v>
      </c>
      <c r="R70" s="1036"/>
      <c r="S70" s="1036"/>
      <c r="T70" s="1036"/>
      <c r="U70" s="1036"/>
      <c r="V70" s="1036">
        <v>257</v>
      </c>
      <c r="W70" s="1036"/>
      <c r="X70" s="1036"/>
      <c r="Y70" s="1036"/>
      <c r="Z70" s="1036"/>
      <c r="AA70" s="1036">
        <v>204</v>
      </c>
      <c r="AB70" s="1036"/>
      <c r="AC70" s="1036"/>
      <c r="AD70" s="1036"/>
      <c r="AE70" s="1036"/>
      <c r="AF70" s="1036">
        <v>204</v>
      </c>
      <c r="AG70" s="1036"/>
      <c r="AH70" s="1036"/>
      <c r="AI70" s="1036"/>
      <c r="AJ70" s="1036"/>
      <c r="AK70" s="1036" t="s">
        <v>586</v>
      </c>
      <c r="AL70" s="1036"/>
      <c r="AM70" s="1036"/>
      <c r="AN70" s="1036"/>
      <c r="AO70" s="1036"/>
      <c r="AP70" s="1036" t="s">
        <v>586</v>
      </c>
      <c r="AQ70" s="1036"/>
      <c r="AR70" s="1036"/>
      <c r="AS70" s="1036"/>
      <c r="AT70" s="1036"/>
      <c r="AU70" s="1036" t="s">
        <v>586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590</v>
      </c>
      <c r="C71" s="1040"/>
      <c r="D71" s="1040"/>
      <c r="E71" s="1040"/>
      <c r="F71" s="1040"/>
      <c r="G71" s="1040"/>
      <c r="H71" s="1040"/>
      <c r="I71" s="1040"/>
      <c r="J71" s="1040"/>
      <c r="K71" s="1040"/>
      <c r="L71" s="1040"/>
      <c r="M71" s="1040"/>
      <c r="N71" s="1040"/>
      <c r="O71" s="1040"/>
      <c r="P71" s="1041"/>
      <c r="Q71" s="1042">
        <v>975</v>
      </c>
      <c r="R71" s="1036"/>
      <c r="S71" s="1036"/>
      <c r="T71" s="1036"/>
      <c r="U71" s="1036"/>
      <c r="V71" s="1036">
        <v>965</v>
      </c>
      <c r="W71" s="1036"/>
      <c r="X71" s="1036"/>
      <c r="Y71" s="1036"/>
      <c r="Z71" s="1036"/>
      <c r="AA71" s="1036">
        <v>10</v>
      </c>
      <c r="AB71" s="1036"/>
      <c r="AC71" s="1036"/>
      <c r="AD71" s="1036"/>
      <c r="AE71" s="1036"/>
      <c r="AF71" s="1036">
        <v>10</v>
      </c>
      <c r="AG71" s="1036"/>
      <c r="AH71" s="1036"/>
      <c r="AI71" s="1036"/>
      <c r="AJ71" s="1036"/>
      <c r="AK71" s="1036" t="s">
        <v>586</v>
      </c>
      <c r="AL71" s="1036"/>
      <c r="AM71" s="1036"/>
      <c r="AN71" s="1036"/>
      <c r="AO71" s="1036"/>
      <c r="AP71" s="1036" t="s">
        <v>586</v>
      </c>
      <c r="AQ71" s="1036"/>
      <c r="AR71" s="1036"/>
      <c r="AS71" s="1036"/>
      <c r="AT71" s="1036"/>
      <c r="AU71" s="1036" t="s">
        <v>586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591</v>
      </c>
      <c r="C72" s="1040"/>
      <c r="D72" s="1040"/>
      <c r="E72" s="1040"/>
      <c r="F72" s="1040"/>
      <c r="G72" s="1040"/>
      <c r="H72" s="1040"/>
      <c r="I72" s="1040"/>
      <c r="J72" s="1040"/>
      <c r="K72" s="1040"/>
      <c r="L72" s="1040"/>
      <c r="M72" s="1040"/>
      <c r="N72" s="1040"/>
      <c r="O72" s="1040"/>
      <c r="P72" s="1041"/>
      <c r="Q72" s="1042">
        <v>359263</v>
      </c>
      <c r="R72" s="1036"/>
      <c r="S72" s="1036"/>
      <c r="T72" s="1036"/>
      <c r="U72" s="1036"/>
      <c r="V72" s="1036">
        <v>349158</v>
      </c>
      <c r="W72" s="1036"/>
      <c r="X72" s="1036"/>
      <c r="Y72" s="1036"/>
      <c r="Z72" s="1036"/>
      <c r="AA72" s="1036">
        <v>10106</v>
      </c>
      <c r="AB72" s="1036"/>
      <c r="AC72" s="1036"/>
      <c r="AD72" s="1036"/>
      <c r="AE72" s="1036"/>
      <c r="AF72" s="1036">
        <v>10106</v>
      </c>
      <c r="AG72" s="1036"/>
      <c r="AH72" s="1036"/>
      <c r="AI72" s="1036"/>
      <c r="AJ72" s="1036"/>
      <c r="AK72" s="1036">
        <v>703</v>
      </c>
      <c r="AL72" s="1036"/>
      <c r="AM72" s="1036"/>
      <c r="AN72" s="1036"/>
      <c r="AO72" s="1036"/>
      <c r="AP72" s="1036" t="s">
        <v>586</v>
      </c>
      <c r="AQ72" s="1036"/>
      <c r="AR72" s="1036"/>
      <c r="AS72" s="1036"/>
      <c r="AT72" s="1036"/>
      <c r="AU72" s="1036" t="s">
        <v>586</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592</v>
      </c>
      <c r="C73" s="1040"/>
      <c r="D73" s="1040"/>
      <c r="E73" s="1040"/>
      <c r="F73" s="1040"/>
      <c r="G73" s="1040"/>
      <c r="H73" s="1040"/>
      <c r="I73" s="1040"/>
      <c r="J73" s="1040"/>
      <c r="K73" s="1040"/>
      <c r="L73" s="1040"/>
      <c r="M73" s="1040"/>
      <c r="N73" s="1040"/>
      <c r="O73" s="1040"/>
      <c r="P73" s="1041"/>
      <c r="Q73" s="1042">
        <v>4800</v>
      </c>
      <c r="R73" s="1036"/>
      <c r="S73" s="1036"/>
      <c r="T73" s="1036"/>
      <c r="U73" s="1036"/>
      <c r="V73" s="1036">
        <v>4743</v>
      </c>
      <c r="W73" s="1036"/>
      <c r="X73" s="1036"/>
      <c r="Y73" s="1036"/>
      <c r="Z73" s="1036"/>
      <c r="AA73" s="1036">
        <v>56</v>
      </c>
      <c r="AB73" s="1036"/>
      <c r="AC73" s="1036"/>
      <c r="AD73" s="1036"/>
      <c r="AE73" s="1036"/>
      <c r="AF73" s="1036">
        <v>56</v>
      </c>
      <c r="AG73" s="1036"/>
      <c r="AH73" s="1036"/>
      <c r="AI73" s="1036"/>
      <c r="AJ73" s="1036"/>
      <c r="AK73" s="1036" t="s">
        <v>586</v>
      </c>
      <c r="AL73" s="1036"/>
      <c r="AM73" s="1036"/>
      <c r="AN73" s="1036"/>
      <c r="AO73" s="1036"/>
      <c r="AP73" s="1036">
        <v>874</v>
      </c>
      <c r="AQ73" s="1036"/>
      <c r="AR73" s="1036"/>
      <c r="AS73" s="1036"/>
      <c r="AT73" s="1036"/>
      <c r="AU73" s="1036">
        <v>59</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593</v>
      </c>
      <c r="C74" s="1040"/>
      <c r="D74" s="1040"/>
      <c r="E74" s="1040"/>
      <c r="F74" s="1040"/>
      <c r="G74" s="1040"/>
      <c r="H74" s="1040"/>
      <c r="I74" s="1040"/>
      <c r="J74" s="1040"/>
      <c r="K74" s="1040"/>
      <c r="L74" s="1040"/>
      <c r="M74" s="1040"/>
      <c r="N74" s="1040"/>
      <c r="O74" s="1040"/>
      <c r="P74" s="1041"/>
      <c r="Q74" s="1042">
        <v>194</v>
      </c>
      <c r="R74" s="1036"/>
      <c r="S74" s="1036"/>
      <c r="T74" s="1036"/>
      <c r="U74" s="1036"/>
      <c r="V74" s="1036">
        <v>193</v>
      </c>
      <c r="W74" s="1036"/>
      <c r="X74" s="1036"/>
      <c r="Y74" s="1036"/>
      <c r="Z74" s="1036"/>
      <c r="AA74" s="1036">
        <v>1</v>
      </c>
      <c r="AB74" s="1036"/>
      <c r="AC74" s="1036"/>
      <c r="AD74" s="1036"/>
      <c r="AE74" s="1036"/>
      <c r="AF74" s="1036">
        <v>1</v>
      </c>
      <c r="AG74" s="1036"/>
      <c r="AH74" s="1036"/>
      <c r="AI74" s="1036"/>
      <c r="AJ74" s="1036"/>
      <c r="AK74" s="1036" t="s">
        <v>586</v>
      </c>
      <c r="AL74" s="1036"/>
      <c r="AM74" s="1036"/>
      <c r="AN74" s="1036"/>
      <c r="AO74" s="1036"/>
      <c r="AP74" s="1036">
        <v>136</v>
      </c>
      <c r="AQ74" s="1036"/>
      <c r="AR74" s="1036"/>
      <c r="AS74" s="1036"/>
      <c r="AT74" s="1036"/>
      <c r="AU74" s="1036">
        <v>4</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594</v>
      </c>
      <c r="C75" s="1040"/>
      <c r="D75" s="1040"/>
      <c r="E75" s="1040"/>
      <c r="F75" s="1040"/>
      <c r="G75" s="1040"/>
      <c r="H75" s="1040"/>
      <c r="I75" s="1040"/>
      <c r="J75" s="1040"/>
      <c r="K75" s="1040"/>
      <c r="L75" s="1040"/>
      <c r="M75" s="1040"/>
      <c r="N75" s="1040"/>
      <c r="O75" s="1040"/>
      <c r="P75" s="1041"/>
      <c r="Q75" s="1043">
        <v>5</v>
      </c>
      <c r="R75" s="1044"/>
      <c r="S75" s="1044"/>
      <c r="T75" s="1044"/>
      <c r="U75" s="1045"/>
      <c r="V75" s="1046">
        <v>5</v>
      </c>
      <c r="W75" s="1044"/>
      <c r="X75" s="1044"/>
      <c r="Y75" s="1044"/>
      <c r="Z75" s="1045"/>
      <c r="AA75" s="1046">
        <v>0</v>
      </c>
      <c r="AB75" s="1044"/>
      <c r="AC75" s="1044"/>
      <c r="AD75" s="1044"/>
      <c r="AE75" s="1045"/>
      <c r="AF75" s="1046">
        <v>0</v>
      </c>
      <c r="AG75" s="1044"/>
      <c r="AH75" s="1044"/>
      <c r="AI75" s="1044"/>
      <c r="AJ75" s="1045"/>
      <c r="AK75" s="1046" t="s">
        <v>586</v>
      </c>
      <c r="AL75" s="1044"/>
      <c r="AM75" s="1044"/>
      <c r="AN75" s="1044"/>
      <c r="AO75" s="1045"/>
      <c r="AP75" s="1046" t="s">
        <v>586</v>
      </c>
      <c r="AQ75" s="1044"/>
      <c r="AR75" s="1044"/>
      <c r="AS75" s="1044"/>
      <c r="AT75" s="1045"/>
      <c r="AU75" s="1046" t="s">
        <v>586</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t="s">
        <v>595</v>
      </c>
      <c r="C76" s="1040"/>
      <c r="D76" s="1040"/>
      <c r="E76" s="1040"/>
      <c r="F76" s="1040"/>
      <c r="G76" s="1040"/>
      <c r="H76" s="1040"/>
      <c r="I76" s="1040"/>
      <c r="J76" s="1040"/>
      <c r="K76" s="1040"/>
      <c r="L76" s="1040"/>
      <c r="M76" s="1040"/>
      <c r="N76" s="1040"/>
      <c r="O76" s="1040"/>
      <c r="P76" s="1041"/>
      <c r="Q76" s="1043">
        <v>57</v>
      </c>
      <c r="R76" s="1044"/>
      <c r="S76" s="1044"/>
      <c r="T76" s="1044"/>
      <c r="U76" s="1045"/>
      <c r="V76" s="1046">
        <v>54</v>
      </c>
      <c r="W76" s="1044"/>
      <c r="X76" s="1044"/>
      <c r="Y76" s="1044"/>
      <c r="Z76" s="1045"/>
      <c r="AA76" s="1046">
        <v>3</v>
      </c>
      <c r="AB76" s="1044"/>
      <c r="AC76" s="1044"/>
      <c r="AD76" s="1044"/>
      <c r="AE76" s="1045"/>
      <c r="AF76" s="1046">
        <v>3</v>
      </c>
      <c r="AG76" s="1044"/>
      <c r="AH76" s="1044"/>
      <c r="AI76" s="1044"/>
      <c r="AJ76" s="1045"/>
      <c r="AK76" s="1046" t="s">
        <v>609</v>
      </c>
      <c r="AL76" s="1044"/>
      <c r="AM76" s="1044"/>
      <c r="AN76" s="1044"/>
      <c r="AO76" s="1045"/>
      <c r="AP76" s="1046" t="s">
        <v>586</v>
      </c>
      <c r="AQ76" s="1044"/>
      <c r="AR76" s="1044"/>
      <c r="AS76" s="1044"/>
      <c r="AT76" s="1045"/>
      <c r="AU76" s="1046" t="s">
        <v>586</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t="s">
        <v>596</v>
      </c>
      <c r="C77" s="1040"/>
      <c r="D77" s="1040"/>
      <c r="E77" s="1040"/>
      <c r="F77" s="1040"/>
      <c r="G77" s="1040"/>
      <c r="H77" s="1040"/>
      <c r="I77" s="1040"/>
      <c r="J77" s="1040"/>
      <c r="K77" s="1040"/>
      <c r="L77" s="1040"/>
      <c r="M77" s="1040"/>
      <c r="N77" s="1040"/>
      <c r="O77" s="1040"/>
      <c r="P77" s="1041"/>
      <c r="Q77" s="1043">
        <v>361</v>
      </c>
      <c r="R77" s="1044"/>
      <c r="S77" s="1044"/>
      <c r="T77" s="1044"/>
      <c r="U77" s="1045"/>
      <c r="V77" s="1046">
        <v>305</v>
      </c>
      <c r="W77" s="1044"/>
      <c r="X77" s="1044"/>
      <c r="Y77" s="1044"/>
      <c r="Z77" s="1045"/>
      <c r="AA77" s="1046">
        <v>55</v>
      </c>
      <c r="AB77" s="1044"/>
      <c r="AC77" s="1044"/>
      <c r="AD77" s="1044"/>
      <c r="AE77" s="1045"/>
      <c r="AF77" s="1046">
        <v>55</v>
      </c>
      <c r="AG77" s="1044"/>
      <c r="AH77" s="1044"/>
      <c r="AI77" s="1044"/>
      <c r="AJ77" s="1045"/>
      <c r="AK77" s="1046" t="s">
        <v>586</v>
      </c>
      <c r="AL77" s="1044"/>
      <c r="AM77" s="1044"/>
      <c r="AN77" s="1044"/>
      <c r="AO77" s="1045"/>
      <c r="AP77" s="1046" t="s">
        <v>586</v>
      </c>
      <c r="AQ77" s="1044"/>
      <c r="AR77" s="1044"/>
      <c r="AS77" s="1044"/>
      <c r="AT77" s="1045"/>
      <c r="AU77" s="1046" t="s">
        <v>586</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t="s">
        <v>597</v>
      </c>
      <c r="C78" s="1040"/>
      <c r="D78" s="1040"/>
      <c r="E78" s="1040"/>
      <c r="F78" s="1040"/>
      <c r="G78" s="1040"/>
      <c r="H78" s="1040"/>
      <c r="I78" s="1040"/>
      <c r="J78" s="1040"/>
      <c r="K78" s="1040"/>
      <c r="L78" s="1040"/>
      <c r="M78" s="1040"/>
      <c r="N78" s="1040"/>
      <c r="O78" s="1040"/>
      <c r="P78" s="1041"/>
      <c r="Q78" s="1042">
        <v>204</v>
      </c>
      <c r="R78" s="1036"/>
      <c r="S78" s="1036"/>
      <c r="T78" s="1036"/>
      <c r="U78" s="1036"/>
      <c r="V78" s="1036">
        <v>170</v>
      </c>
      <c r="W78" s="1036"/>
      <c r="X78" s="1036"/>
      <c r="Y78" s="1036"/>
      <c r="Z78" s="1036"/>
      <c r="AA78" s="1036">
        <v>34</v>
      </c>
      <c r="AB78" s="1036"/>
      <c r="AC78" s="1036"/>
      <c r="AD78" s="1036"/>
      <c r="AE78" s="1036"/>
      <c r="AF78" s="1036">
        <v>34</v>
      </c>
      <c r="AG78" s="1036"/>
      <c r="AH78" s="1036"/>
      <c r="AI78" s="1036"/>
      <c r="AJ78" s="1036"/>
      <c r="AK78" s="1036" t="s">
        <v>586</v>
      </c>
      <c r="AL78" s="1036"/>
      <c r="AM78" s="1036"/>
      <c r="AN78" s="1036"/>
      <c r="AO78" s="1036"/>
      <c r="AP78" s="1036" t="s">
        <v>586</v>
      </c>
      <c r="AQ78" s="1036"/>
      <c r="AR78" s="1036"/>
      <c r="AS78" s="1036"/>
      <c r="AT78" s="1036"/>
      <c r="AU78" s="1036" t="s">
        <v>586</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t="s">
        <v>598</v>
      </c>
      <c r="C79" s="1040"/>
      <c r="D79" s="1040"/>
      <c r="E79" s="1040"/>
      <c r="F79" s="1040"/>
      <c r="G79" s="1040"/>
      <c r="H79" s="1040"/>
      <c r="I79" s="1040"/>
      <c r="J79" s="1040"/>
      <c r="K79" s="1040"/>
      <c r="L79" s="1040"/>
      <c r="M79" s="1040"/>
      <c r="N79" s="1040"/>
      <c r="O79" s="1040"/>
      <c r="P79" s="1041"/>
      <c r="Q79" s="1042">
        <v>935</v>
      </c>
      <c r="R79" s="1036"/>
      <c r="S79" s="1036"/>
      <c r="T79" s="1036"/>
      <c r="U79" s="1036"/>
      <c r="V79" s="1036">
        <v>798</v>
      </c>
      <c r="W79" s="1036"/>
      <c r="X79" s="1036"/>
      <c r="Y79" s="1036"/>
      <c r="Z79" s="1036"/>
      <c r="AA79" s="1036">
        <v>137</v>
      </c>
      <c r="AB79" s="1036"/>
      <c r="AC79" s="1036"/>
      <c r="AD79" s="1036"/>
      <c r="AE79" s="1036"/>
      <c r="AF79" s="1036">
        <v>137</v>
      </c>
      <c r="AG79" s="1036"/>
      <c r="AH79" s="1036"/>
      <c r="AI79" s="1036"/>
      <c r="AJ79" s="1036"/>
      <c r="AK79" s="1036" t="s">
        <v>586</v>
      </c>
      <c r="AL79" s="1036"/>
      <c r="AM79" s="1036"/>
      <c r="AN79" s="1036"/>
      <c r="AO79" s="1036"/>
      <c r="AP79" s="1036" t="s">
        <v>586</v>
      </c>
      <c r="AQ79" s="1036"/>
      <c r="AR79" s="1036"/>
      <c r="AS79" s="1036"/>
      <c r="AT79" s="1036"/>
      <c r="AU79" s="1036" t="s">
        <v>586</v>
      </c>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t="s">
        <v>599</v>
      </c>
      <c r="C80" s="1040"/>
      <c r="D80" s="1040"/>
      <c r="E80" s="1040"/>
      <c r="F80" s="1040"/>
      <c r="G80" s="1040"/>
      <c r="H80" s="1040"/>
      <c r="I80" s="1040"/>
      <c r="J80" s="1040"/>
      <c r="K80" s="1040"/>
      <c r="L80" s="1040"/>
      <c r="M80" s="1040"/>
      <c r="N80" s="1040"/>
      <c r="O80" s="1040"/>
      <c r="P80" s="1041"/>
      <c r="Q80" s="1042">
        <v>109</v>
      </c>
      <c r="R80" s="1036"/>
      <c r="S80" s="1036"/>
      <c r="T80" s="1036"/>
      <c r="U80" s="1036"/>
      <c r="V80" s="1036">
        <v>97</v>
      </c>
      <c r="W80" s="1036"/>
      <c r="X80" s="1036"/>
      <c r="Y80" s="1036"/>
      <c r="Z80" s="1036"/>
      <c r="AA80" s="1036">
        <v>12</v>
      </c>
      <c r="AB80" s="1036"/>
      <c r="AC80" s="1036"/>
      <c r="AD80" s="1036"/>
      <c r="AE80" s="1036"/>
      <c r="AF80" s="1036">
        <v>12</v>
      </c>
      <c r="AG80" s="1036"/>
      <c r="AH80" s="1036"/>
      <c r="AI80" s="1036"/>
      <c r="AJ80" s="1036"/>
      <c r="AK80" s="1036" t="s">
        <v>586</v>
      </c>
      <c r="AL80" s="1036"/>
      <c r="AM80" s="1036"/>
      <c r="AN80" s="1036"/>
      <c r="AO80" s="1036"/>
      <c r="AP80" s="1036" t="s">
        <v>586</v>
      </c>
      <c r="AQ80" s="1036"/>
      <c r="AR80" s="1036"/>
      <c r="AS80" s="1036"/>
      <c r="AT80" s="1036"/>
      <c r="AU80" s="1036" t="s">
        <v>586</v>
      </c>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t="s">
        <v>600</v>
      </c>
      <c r="C81" s="1040"/>
      <c r="D81" s="1040"/>
      <c r="E81" s="1040"/>
      <c r="F81" s="1040"/>
      <c r="G81" s="1040"/>
      <c r="H81" s="1040"/>
      <c r="I81" s="1040"/>
      <c r="J81" s="1040"/>
      <c r="K81" s="1040"/>
      <c r="L81" s="1040"/>
      <c r="M81" s="1040"/>
      <c r="N81" s="1040"/>
      <c r="O81" s="1040"/>
      <c r="P81" s="1041"/>
      <c r="Q81" s="1042">
        <v>97</v>
      </c>
      <c r="R81" s="1036"/>
      <c r="S81" s="1036"/>
      <c r="T81" s="1036"/>
      <c r="U81" s="1036"/>
      <c r="V81" s="1036">
        <v>83</v>
      </c>
      <c r="W81" s="1036"/>
      <c r="X81" s="1036"/>
      <c r="Y81" s="1036"/>
      <c r="Z81" s="1036"/>
      <c r="AA81" s="1036">
        <v>14</v>
      </c>
      <c r="AB81" s="1036"/>
      <c r="AC81" s="1036"/>
      <c r="AD81" s="1036"/>
      <c r="AE81" s="1036"/>
      <c r="AF81" s="1036">
        <v>14</v>
      </c>
      <c r="AG81" s="1036"/>
      <c r="AH81" s="1036"/>
      <c r="AI81" s="1036"/>
      <c r="AJ81" s="1036"/>
      <c r="AK81" s="1036" t="s">
        <v>586</v>
      </c>
      <c r="AL81" s="1036"/>
      <c r="AM81" s="1036"/>
      <c r="AN81" s="1036"/>
      <c r="AO81" s="1036"/>
      <c r="AP81" s="1036" t="s">
        <v>586</v>
      </c>
      <c r="AQ81" s="1036"/>
      <c r="AR81" s="1036"/>
      <c r="AS81" s="1036"/>
      <c r="AT81" s="1036"/>
      <c r="AU81" s="1036" t="s">
        <v>586</v>
      </c>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389</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10655</v>
      </c>
      <c r="AG88" s="1024"/>
      <c r="AH88" s="1024"/>
      <c r="AI88" s="1024"/>
      <c r="AJ88" s="1024"/>
      <c r="AK88" s="1028"/>
      <c r="AL88" s="1028"/>
      <c r="AM88" s="1028"/>
      <c r="AN88" s="1028"/>
      <c r="AO88" s="1028"/>
      <c r="AP88" s="1024">
        <v>1010</v>
      </c>
      <c r="AQ88" s="1024"/>
      <c r="AR88" s="1024"/>
      <c r="AS88" s="1024"/>
      <c r="AT88" s="1024"/>
      <c r="AU88" s="1024">
        <v>63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55</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304</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304</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304</v>
      </c>
      <c r="DR109" s="961"/>
      <c r="DS109" s="961"/>
      <c r="DT109" s="961"/>
      <c r="DU109" s="962"/>
      <c r="DV109" s="963" t="s">
        <v>433</v>
      </c>
      <c r="DW109" s="961"/>
      <c r="DX109" s="961"/>
      <c r="DY109" s="961"/>
      <c r="DZ109" s="994"/>
    </row>
    <row r="110" spans="1:131" s="226" customFormat="1" ht="26.25" customHeight="1">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572923</v>
      </c>
      <c r="AB110" s="954"/>
      <c r="AC110" s="954"/>
      <c r="AD110" s="954"/>
      <c r="AE110" s="955"/>
      <c r="AF110" s="956">
        <v>564379</v>
      </c>
      <c r="AG110" s="954"/>
      <c r="AH110" s="954"/>
      <c r="AI110" s="954"/>
      <c r="AJ110" s="955"/>
      <c r="AK110" s="956">
        <v>572021</v>
      </c>
      <c r="AL110" s="954"/>
      <c r="AM110" s="954"/>
      <c r="AN110" s="954"/>
      <c r="AO110" s="955"/>
      <c r="AP110" s="957">
        <v>11.2</v>
      </c>
      <c r="AQ110" s="958"/>
      <c r="AR110" s="958"/>
      <c r="AS110" s="958"/>
      <c r="AT110" s="959"/>
      <c r="AU110" s="995" t="s">
        <v>72</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7272768</v>
      </c>
      <c r="BR110" s="907"/>
      <c r="BS110" s="907"/>
      <c r="BT110" s="907"/>
      <c r="BU110" s="907"/>
      <c r="BV110" s="907">
        <v>7196556</v>
      </c>
      <c r="BW110" s="907"/>
      <c r="BX110" s="907"/>
      <c r="BY110" s="907"/>
      <c r="BZ110" s="907"/>
      <c r="CA110" s="907">
        <v>7117961</v>
      </c>
      <c r="CB110" s="907"/>
      <c r="CC110" s="907"/>
      <c r="CD110" s="907"/>
      <c r="CE110" s="907"/>
      <c r="CF110" s="931">
        <v>139.69999999999999</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391</v>
      </c>
      <c r="DH110" s="907"/>
      <c r="DI110" s="907"/>
      <c r="DJ110" s="907"/>
      <c r="DK110" s="907"/>
      <c r="DL110" s="907" t="s">
        <v>391</v>
      </c>
      <c r="DM110" s="907"/>
      <c r="DN110" s="907"/>
      <c r="DO110" s="907"/>
      <c r="DP110" s="907"/>
      <c r="DQ110" s="907" t="s">
        <v>439</v>
      </c>
      <c r="DR110" s="907"/>
      <c r="DS110" s="907"/>
      <c r="DT110" s="907"/>
      <c r="DU110" s="907"/>
      <c r="DV110" s="908" t="s">
        <v>391</v>
      </c>
      <c r="DW110" s="908"/>
      <c r="DX110" s="908"/>
      <c r="DY110" s="908"/>
      <c r="DZ110" s="909"/>
    </row>
    <row r="111" spans="1:131" s="226" customFormat="1" ht="26.25" customHeight="1">
      <c r="A111" s="839" t="s">
        <v>440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441</v>
      </c>
      <c r="AB111" s="984"/>
      <c r="AC111" s="984"/>
      <c r="AD111" s="984"/>
      <c r="AE111" s="985"/>
      <c r="AF111" s="986" t="s">
        <v>442</v>
      </c>
      <c r="AG111" s="984"/>
      <c r="AH111" s="984"/>
      <c r="AI111" s="984"/>
      <c r="AJ111" s="985"/>
      <c r="AK111" s="986" t="s">
        <v>443</v>
      </c>
      <c r="AL111" s="984"/>
      <c r="AM111" s="984"/>
      <c r="AN111" s="984"/>
      <c r="AO111" s="985"/>
      <c r="AP111" s="987" t="s">
        <v>443</v>
      </c>
      <c r="AQ111" s="988"/>
      <c r="AR111" s="988"/>
      <c r="AS111" s="988"/>
      <c r="AT111" s="989"/>
      <c r="AU111" s="997"/>
      <c r="AV111" s="998"/>
      <c r="AW111" s="998"/>
      <c r="AX111" s="998"/>
      <c r="AY111" s="998"/>
      <c r="AZ111" s="880" t="s">
        <v>444</v>
      </c>
      <c r="BA111" s="817"/>
      <c r="BB111" s="817"/>
      <c r="BC111" s="817"/>
      <c r="BD111" s="817"/>
      <c r="BE111" s="817"/>
      <c r="BF111" s="817"/>
      <c r="BG111" s="817"/>
      <c r="BH111" s="817"/>
      <c r="BI111" s="817"/>
      <c r="BJ111" s="817"/>
      <c r="BK111" s="817"/>
      <c r="BL111" s="817"/>
      <c r="BM111" s="817"/>
      <c r="BN111" s="817"/>
      <c r="BO111" s="817"/>
      <c r="BP111" s="818"/>
      <c r="BQ111" s="881">
        <v>302498</v>
      </c>
      <c r="BR111" s="882"/>
      <c r="BS111" s="882"/>
      <c r="BT111" s="882"/>
      <c r="BU111" s="882"/>
      <c r="BV111" s="882">
        <v>274370</v>
      </c>
      <c r="BW111" s="882"/>
      <c r="BX111" s="882"/>
      <c r="BY111" s="882"/>
      <c r="BZ111" s="882"/>
      <c r="CA111" s="882">
        <v>246241</v>
      </c>
      <c r="CB111" s="882"/>
      <c r="CC111" s="882"/>
      <c r="CD111" s="882"/>
      <c r="CE111" s="882"/>
      <c r="CF111" s="940">
        <v>4.8</v>
      </c>
      <c r="CG111" s="941"/>
      <c r="CH111" s="941"/>
      <c r="CI111" s="941"/>
      <c r="CJ111" s="941"/>
      <c r="CK111" s="992"/>
      <c r="CL111" s="886"/>
      <c r="CM111" s="880" t="s">
        <v>445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446</v>
      </c>
      <c r="DH111" s="882"/>
      <c r="DI111" s="882"/>
      <c r="DJ111" s="882"/>
      <c r="DK111" s="882"/>
      <c r="DL111" s="882" t="s">
        <v>443</v>
      </c>
      <c r="DM111" s="882"/>
      <c r="DN111" s="882"/>
      <c r="DO111" s="882"/>
      <c r="DP111" s="882"/>
      <c r="DQ111" s="882" t="s">
        <v>443</v>
      </c>
      <c r="DR111" s="882"/>
      <c r="DS111" s="882"/>
      <c r="DT111" s="882"/>
      <c r="DU111" s="882"/>
      <c r="DV111" s="859" t="s">
        <v>391</v>
      </c>
      <c r="DW111" s="859"/>
      <c r="DX111" s="859"/>
      <c r="DY111" s="859"/>
      <c r="DZ111" s="860"/>
    </row>
    <row r="112" spans="1:131" s="226" customFormat="1" ht="26.25" customHeight="1">
      <c r="A112" s="977" t="s">
        <v>447</v>
      </c>
      <c r="B112" s="978"/>
      <c r="C112" s="817" t="s">
        <v>448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443</v>
      </c>
      <c r="AB112" s="845"/>
      <c r="AC112" s="845"/>
      <c r="AD112" s="845"/>
      <c r="AE112" s="846"/>
      <c r="AF112" s="847" t="s">
        <v>449</v>
      </c>
      <c r="AG112" s="845"/>
      <c r="AH112" s="845"/>
      <c r="AI112" s="845"/>
      <c r="AJ112" s="846"/>
      <c r="AK112" s="847" t="s">
        <v>441</v>
      </c>
      <c r="AL112" s="845"/>
      <c r="AM112" s="845"/>
      <c r="AN112" s="845"/>
      <c r="AO112" s="846"/>
      <c r="AP112" s="889" t="s">
        <v>449</v>
      </c>
      <c r="AQ112" s="890"/>
      <c r="AR112" s="890"/>
      <c r="AS112" s="890"/>
      <c r="AT112" s="891"/>
      <c r="AU112" s="997"/>
      <c r="AV112" s="998"/>
      <c r="AW112" s="998"/>
      <c r="AX112" s="998"/>
      <c r="AY112" s="998"/>
      <c r="AZ112" s="880" t="s">
        <v>450</v>
      </c>
      <c r="BA112" s="817"/>
      <c r="BB112" s="817"/>
      <c r="BC112" s="817"/>
      <c r="BD112" s="817"/>
      <c r="BE112" s="817"/>
      <c r="BF112" s="817"/>
      <c r="BG112" s="817"/>
      <c r="BH112" s="817"/>
      <c r="BI112" s="817"/>
      <c r="BJ112" s="817"/>
      <c r="BK112" s="817"/>
      <c r="BL112" s="817"/>
      <c r="BM112" s="817"/>
      <c r="BN112" s="817"/>
      <c r="BO112" s="817"/>
      <c r="BP112" s="818"/>
      <c r="BQ112" s="881">
        <v>4559428</v>
      </c>
      <c r="BR112" s="882"/>
      <c r="BS112" s="882"/>
      <c r="BT112" s="882"/>
      <c r="BU112" s="882"/>
      <c r="BV112" s="882">
        <v>4485599</v>
      </c>
      <c r="BW112" s="882"/>
      <c r="BX112" s="882"/>
      <c r="BY112" s="882"/>
      <c r="BZ112" s="882"/>
      <c r="CA112" s="882">
        <v>4362492</v>
      </c>
      <c r="CB112" s="882"/>
      <c r="CC112" s="882"/>
      <c r="CD112" s="882"/>
      <c r="CE112" s="882"/>
      <c r="CF112" s="940">
        <v>85.6</v>
      </c>
      <c r="CG112" s="941"/>
      <c r="CH112" s="941"/>
      <c r="CI112" s="941"/>
      <c r="CJ112" s="941"/>
      <c r="CK112" s="992"/>
      <c r="CL112" s="886"/>
      <c r="CM112" s="880" t="s">
        <v>451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302498</v>
      </c>
      <c r="DH112" s="882"/>
      <c r="DI112" s="882"/>
      <c r="DJ112" s="882"/>
      <c r="DK112" s="882"/>
      <c r="DL112" s="882">
        <v>274370</v>
      </c>
      <c r="DM112" s="882"/>
      <c r="DN112" s="882"/>
      <c r="DO112" s="882"/>
      <c r="DP112" s="882"/>
      <c r="DQ112" s="882">
        <v>246241</v>
      </c>
      <c r="DR112" s="882"/>
      <c r="DS112" s="882"/>
      <c r="DT112" s="882"/>
      <c r="DU112" s="882"/>
      <c r="DV112" s="859">
        <v>4.8</v>
      </c>
      <c r="DW112" s="859"/>
      <c r="DX112" s="859"/>
      <c r="DY112" s="859"/>
      <c r="DZ112" s="860"/>
    </row>
    <row r="113" spans="1:130" s="226" customFormat="1" ht="26.25" customHeight="1">
      <c r="A113" s="979"/>
      <c r="B113" s="980"/>
      <c r="C113" s="817" t="s">
        <v>452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315928</v>
      </c>
      <c r="AB113" s="984"/>
      <c r="AC113" s="984"/>
      <c r="AD113" s="984"/>
      <c r="AE113" s="985"/>
      <c r="AF113" s="986">
        <v>328619</v>
      </c>
      <c r="AG113" s="984"/>
      <c r="AH113" s="984"/>
      <c r="AI113" s="984"/>
      <c r="AJ113" s="985"/>
      <c r="AK113" s="986">
        <v>323821</v>
      </c>
      <c r="AL113" s="984"/>
      <c r="AM113" s="984"/>
      <c r="AN113" s="984"/>
      <c r="AO113" s="985"/>
      <c r="AP113" s="987">
        <v>6.4</v>
      </c>
      <c r="AQ113" s="988"/>
      <c r="AR113" s="988"/>
      <c r="AS113" s="988"/>
      <c r="AT113" s="989"/>
      <c r="AU113" s="997"/>
      <c r="AV113" s="998"/>
      <c r="AW113" s="998"/>
      <c r="AX113" s="998"/>
      <c r="AY113" s="998"/>
      <c r="AZ113" s="880" t="s">
        <v>453</v>
      </c>
      <c r="BA113" s="817"/>
      <c r="BB113" s="817"/>
      <c r="BC113" s="817"/>
      <c r="BD113" s="817"/>
      <c r="BE113" s="817"/>
      <c r="BF113" s="817"/>
      <c r="BG113" s="817"/>
      <c r="BH113" s="817"/>
      <c r="BI113" s="817"/>
      <c r="BJ113" s="817"/>
      <c r="BK113" s="817"/>
      <c r="BL113" s="817"/>
      <c r="BM113" s="817"/>
      <c r="BN113" s="817"/>
      <c r="BO113" s="817"/>
      <c r="BP113" s="818"/>
      <c r="BQ113" s="881">
        <v>59259</v>
      </c>
      <c r="BR113" s="882"/>
      <c r="BS113" s="882"/>
      <c r="BT113" s="882"/>
      <c r="BU113" s="882"/>
      <c r="BV113" s="882">
        <v>55164</v>
      </c>
      <c r="BW113" s="882"/>
      <c r="BX113" s="882"/>
      <c r="BY113" s="882"/>
      <c r="BZ113" s="882"/>
      <c r="CA113" s="882">
        <v>63799</v>
      </c>
      <c r="CB113" s="882"/>
      <c r="CC113" s="882"/>
      <c r="CD113" s="882"/>
      <c r="CE113" s="882"/>
      <c r="CF113" s="940">
        <v>1.3</v>
      </c>
      <c r="CG113" s="941"/>
      <c r="CH113" s="941"/>
      <c r="CI113" s="941"/>
      <c r="CJ113" s="941"/>
      <c r="CK113" s="992"/>
      <c r="CL113" s="886"/>
      <c r="CM113" s="880" t="s">
        <v>454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443</v>
      </c>
      <c r="DH113" s="845"/>
      <c r="DI113" s="845"/>
      <c r="DJ113" s="845"/>
      <c r="DK113" s="846"/>
      <c r="DL113" s="847" t="s">
        <v>443</v>
      </c>
      <c r="DM113" s="845"/>
      <c r="DN113" s="845"/>
      <c r="DO113" s="845"/>
      <c r="DP113" s="846"/>
      <c r="DQ113" s="847" t="s">
        <v>391</v>
      </c>
      <c r="DR113" s="845"/>
      <c r="DS113" s="845"/>
      <c r="DT113" s="845"/>
      <c r="DU113" s="846"/>
      <c r="DV113" s="889" t="s">
        <v>439</v>
      </c>
      <c r="DW113" s="890"/>
      <c r="DX113" s="890"/>
      <c r="DY113" s="890"/>
      <c r="DZ113" s="891"/>
    </row>
    <row r="114" spans="1:130" s="226" customFormat="1" ht="26.25" customHeight="1">
      <c r="A114" s="979"/>
      <c r="B114" s="980"/>
      <c r="C114" s="817" t="s">
        <v>455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17873</v>
      </c>
      <c r="AB114" s="845"/>
      <c r="AC114" s="845"/>
      <c r="AD114" s="845"/>
      <c r="AE114" s="846"/>
      <c r="AF114" s="847">
        <v>17903</v>
      </c>
      <c r="AG114" s="845"/>
      <c r="AH114" s="845"/>
      <c r="AI114" s="845"/>
      <c r="AJ114" s="846"/>
      <c r="AK114" s="847">
        <v>16697</v>
      </c>
      <c r="AL114" s="845"/>
      <c r="AM114" s="845"/>
      <c r="AN114" s="845"/>
      <c r="AO114" s="846"/>
      <c r="AP114" s="889">
        <v>0.3</v>
      </c>
      <c r="AQ114" s="890"/>
      <c r="AR114" s="890"/>
      <c r="AS114" s="890"/>
      <c r="AT114" s="891"/>
      <c r="AU114" s="997"/>
      <c r="AV114" s="998"/>
      <c r="AW114" s="998"/>
      <c r="AX114" s="998"/>
      <c r="AY114" s="998"/>
      <c r="AZ114" s="880" t="s">
        <v>456</v>
      </c>
      <c r="BA114" s="817"/>
      <c r="BB114" s="817"/>
      <c r="BC114" s="817"/>
      <c r="BD114" s="817"/>
      <c r="BE114" s="817"/>
      <c r="BF114" s="817"/>
      <c r="BG114" s="817"/>
      <c r="BH114" s="817"/>
      <c r="BI114" s="817"/>
      <c r="BJ114" s="817"/>
      <c r="BK114" s="817"/>
      <c r="BL114" s="817"/>
      <c r="BM114" s="817"/>
      <c r="BN114" s="817"/>
      <c r="BO114" s="817"/>
      <c r="BP114" s="818"/>
      <c r="BQ114" s="881">
        <v>1329013</v>
      </c>
      <c r="BR114" s="882"/>
      <c r="BS114" s="882"/>
      <c r="BT114" s="882"/>
      <c r="BU114" s="882"/>
      <c r="BV114" s="882">
        <v>1351810</v>
      </c>
      <c r="BW114" s="882"/>
      <c r="BX114" s="882"/>
      <c r="BY114" s="882"/>
      <c r="BZ114" s="882"/>
      <c r="CA114" s="882">
        <v>1344972</v>
      </c>
      <c r="CB114" s="882"/>
      <c r="CC114" s="882"/>
      <c r="CD114" s="882"/>
      <c r="CE114" s="882"/>
      <c r="CF114" s="940">
        <v>26.4</v>
      </c>
      <c r="CG114" s="941"/>
      <c r="CH114" s="941"/>
      <c r="CI114" s="941"/>
      <c r="CJ114" s="941"/>
      <c r="CK114" s="992"/>
      <c r="CL114" s="886"/>
      <c r="CM114" s="880" t="s">
        <v>457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391</v>
      </c>
      <c r="DH114" s="845"/>
      <c r="DI114" s="845"/>
      <c r="DJ114" s="845"/>
      <c r="DK114" s="846"/>
      <c r="DL114" s="847" t="s">
        <v>443</v>
      </c>
      <c r="DM114" s="845"/>
      <c r="DN114" s="845"/>
      <c r="DO114" s="845"/>
      <c r="DP114" s="846"/>
      <c r="DQ114" s="847" t="s">
        <v>458</v>
      </c>
      <c r="DR114" s="845"/>
      <c r="DS114" s="845"/>
      <c r="DT114" s="845"/>
      <c r="DU114" s="846"/>
      <c r="DV114" s="889" t="s">
        <v>449</v>
      </c>
      <c r="DW114" s="890"/>
      <c r="DX114" s="890"/>
      <c r="DY114" s="890"/>
      <c r="DZ114" s="891"/>
    </row>
    <row r="115" spans="1:130" s="226" customFormat="1" ht="26.25" customHeight="1">
      <c r="A115" s="979"/>
      <c r="B115" s="980"/>
      <c r="C115" s="817" t="s">
        <v>459</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28128</v>
      </c>
      <c r="AB115" s="984"/>
      <c r="AC115" s="984"/>
      <c r="AD115" s="984"/>
      <c r="AE115" s="985"/>
      <c r="AF115" s="986">
        <v>28128</v>
      </c>
      <c r="AG115" s="984"/>
      <c r="AH115" s="984"/>
      <c r="AI115" s="984"/>
      <c r="AJ115" s="985"/>
      <c r="AK115" s="986">
        <v>28128</v>
      </c>
      <c r="AL115" s="984"/>
      <c r="AM115" s="984"/>
      <c r="AN115" s="984"/>
      <c r="AO115" s="985"/>
      <c r="AP115" s="987">
        <v>0.6</v>
      </c>
      <c r="AQ115" s="988"/>
      <c r="AR115" s="988"/>
      <c r="AS115" s="988"/>
      <c r="AT115" s="989"/>
      <c r="AU115" s="997"/>
      <c r="AV115" s="998"/>
      <c r="AW115" s="998"/>
      <c r="AX115" s="998"/>
      <c r="AY115" s="998"/>
      <c r="AZ115" s="880" t="s">
        <v>460</v>
      </c>
      <c r="BA115" s="817"/>
      <c r="BB115" s="817"/>
      <c r="BC115" s="817"/>
      <c r="BD115" s="817"/>
      <c r="BE115" s="817"/>
      <c r="BF115" s="817"/>
      <c r="BG115" s="817"/>
      <c r="BH115" s="817"/>
      <c r="BI115" s="817"/>
      <c r="BJ115" s="817"/>
      <c r="BK115" s="817"/>
      <c r="BL115" s="817"/>
      <c r="BM115" s="817"/>
      <c r="BN115" s="817"/>
      <c r="BO115" s="817"/>
      <c r="BP115" s="818"/>
      <c r="BQ115" s="881" t="s">
        <v>449</v>
      </c>
      <c r="BR115" s="882"/>
      <c r="BS115" s="882"/>
      <c r="BT115" s="882"/>
      <c r="BU115" s="882"/>
      <c r="BV115" s="882">
        <v>1423</v>
      </c>
      <c r="BW115" s="882"/>
      <c r="BX115" s="882"/>
      <c r="BY115" s="882"/>
      <c r="BZ115" s="882"/>
      <c r="CA115" s="882" t="s">
        <v>446</v>
      </c>
      <c r="CB115" s="882"/>
      <c r="CC115" s="882"/>
      <c r="CD115" s="882"/>
      <c r="CE115" s="882"/>
      <c r="CF115" s="940" t="s">
        <v>391</v>
      </c>
      <c r="CG115" s="941"/>
      <c r="CH115" s="941"/>
      <c r="CI115" s="941"/>
      <c r="CJ115" s="941"/>
      <c r="CK115" s="992"/>
      <c r="CL115" s="886"/>
      <c r="CM115" s="880" t="s">
        <v>461</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449</v>
      </c>
      <c r="DH115" s="845"/>
      <c r="DI115" s="845"/>
      <c r="DJ115" s="845"/>
      <c r="DK115" s="846"/>
      <c r="DL115" s="847" t="s">
        <v>443</v>
      </c>
      <c r="DM115" s="845"/>
      <c r="DN115" s="845"/>
      <c r="DO115" s="845"/>
      <c r="DP115" s="846"/>
      <c r="DQ115" s="847" t="s">
        <v>458</v>
      </c>
      <c r="DR115" s="845"/>
      <c r="DS115" s="845"/>
      <c r="DT115" s="845"/>
      <c r="DU115" s="846"/>
      <c r="DV115" s="889" t="s">
        <v>443</v>
      </c>
      <c r="DW115" s="890"/>
      <c r="DX115" s="890"/>
      <c r="DY115" s="890"/>
      <c r="DZ115" s="891"/>
    </row>
    <row r="116" spans="1:130" s="226" customFormat="1" ht="26.25" customHeight="1">
      <c r="A116" s="981"/>
      <c r="B116" s="982"/>
      <c r="C116" s="904" t="s">
        <v>462</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58</v>
      </c>
      <c r="AB116" s="845"/>
      <c r="AC116" s="845"/>
      <c r="AD116" s="845"/>
      <c r="AE116" s="846"/>
      <c r="AF116" s="847" t="s">
        <v>391</v>
      </c>
      <c r="AG116" s="845"/>
      <c r="AH116" s="845"/>
      <c r="AI116" s="845"/>
      <c r="AJ116" s="846"/>
      <c r="AK116" s="847" t="s">
        <v>391</v>
      </c>
      <c r="AL116" s="845"/>
      <c r="AM116" s="845"/>
      <c r="AN116" s="845"/>
      <c r="AO116" s="846"/>
      <c r="AP116" s="889" t="s">
        <v>446</v>
      </c>
      <c r="AQ116" s="890"/>
      <c r="AR116" s="890"/>
      <c r="AS116" s="890"/>
      <c r="AT116" s="891"/>
      <c r="AU116" s="997"/>
      <c r="AV116" s="998"/>
      <c r="AW116" s="998"/>
      <c r="AX116" s="998"/>
      <c r="AY116" s="998"/>
      <c r="AZ116" s="974" t="s">
        <v>463</v>
      </c>
      <c r="BA116" s="975"/>
      <c r="BB116" s="975"/>
      <c r="BC116" s="975"/>
      <c r="BD116" s="975"/>
      <c r="BE116" s="975"/>
      <c r="BF116" s="975"/>
      <c r="BG116" s="975"/>
      <c r="BH116" s="975"/>
      <c r="BI116" s="975"/>
      <c r="BJ116" s="975"/>
      <c r="BK116" s="975"/>
      <c r="BL116" s="975"/>
      <c r="BM116" s="975"/>
      <c r="BN116" s="975"/>
      <c r="BO116" s="975"/>
      <c r="BP116" s="976"/>
      <c r="BQ116" s="881" t="s">
        <v>443</v>
      </c>
      <c r="BR116" s="882"/>
      <c r="BS116" s="882"/>
      <c r="BT116" s="882"/>
      <c r="BU116" s="882"/>
      <c r="BV116" s="882" t="s">
        <v>464</v>
      </c>
      <c r="BW116" s="882"/>
      <c r="BX116" s="882"/>
      <c r="BY116" s="882"/>
      <c r="BZ116" s="882"/>
      <c r="CA116" s="882" t="s">
        <v>391</v>
      </c>
      <c r="CB116" s="882"/>
      <c r="CC116" s="882"/>
      <c r="CD116" s="882"/>
      <c r="CE116" s="882"/>
      <c r="CF116" s="940" t="s">
        <v>391</v>
      </c>
      <c r="CG116" s="941"/>
      <c r="CH116" s="941"/>
      <c r="CI116" s="941"/>
      <c r="CJ116" s="941"/>
      <c r="CK116" s="992"/>
      <c r="CL116" s="886"/>
      <c r="CM116" s="880" t="s">
        <v>465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443</v>
      </c>
      <c r="DH116" s="845"/>
      <c r="DI116" s="845"/>
      <c r="DJ116" s="845"/>
      <c r="DK116" s="846"/>
      <c r="DL116" s="847" t="s">
        <v>449</v>
      </c>
      <c r="DM116" s="845"/>
      <c r="DN116" s="845"/>
      <c r="DO116" s="845"/>
      <c r="DP116" s="846"/>
      <c r="DQ116" s="847" t="s">
        <v>439</v>
      </c>
      <c r="DR116" s="845"/>
      <c r="DS116" s="845"/>
      <c r="DT116" s="845"/>
      <c r="DU116" s="846"/>
      <c r="DV116" s="889" t="s">
        <v>458</v>
      </c>
      <c r="DW116" s="890"/>
      <c r="DX116" s="890"/>
      <c r="DY116" s="890"/>
      <c r="DZ116" s="891"/>
    </row>
    <row r="117" spans="1:130" s="226" customFormat="1" ht="26.25" customHeight="1">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466</v>
      </c>
      <c r="Z117" s="962"/>
      <c r="AA117" s="967">
        <v>934910</v>
      </c>
      <c r="AB117" s="968"/>
      <c r="AC117" s="968"/>
      <c r="AD117" s="968"/>
      <c r="AE117" s="969"/>
      <c r="AF117" s="970">
        <v>939029</v>
      </c>
      <c r="AG117" s="968"/>
      <c r="AH117" s="968"/>
      <c r="AI117" s="968"/>
      <c r="AJ117" s="969"/>
      <c r="AK117" s="970">
        <v>940667</v>
      </c>
      <c r="AL117" s="968"/>
      <c r="AM117" s="968"/>
      <c r="AN117" s="968"/>
      <c r="AO117" s="969"/>
      <c r="AP117" s="971"/>
      <c r="AQ117" s="972"/>
      <c r="AR117" s="972"/>
      <c r="AS117" s="972"/>
      <c r="AT117" s="973"/>
      <c r="AU117" s="997"/>
      <c r="AV117" s="998"/>
      <c r="AW117" s="998"/>
      <c r="AX117" s="998"/>
      <c r="AY117" s="998"/>
      <c r="AZ117" s="928" t="s">
        <v>467</v>
      </c>
      <c r="BA117" s="929"/>
      <c r="BB117" s="929"/>
      <c r="BC117" s="929"/>
      <c r="BD117" s="929"/>
      <c r="BE117" s="929"/>
      <c r="BF117" s="929"/>
      <c r="BG117" s="929"/>
      <c r="BH117" s="929"/>
      <c r="BI117" s="929"/>
      <c r="BJ117" s="929"/>
      <c r="BK117" s="929"/>
      <c r="BL117" s="929"/>
      <c r="BM117" s="929"/>
      <c r="BN117" s="929"/>
      <c r="BO117" s="929"/>
      <c r="BP117" s="930"/>
      <c r="BQ117" s="881" t="s">
        <v>391</v>
      </c>
      <c r="BR117" s="882"/>
      <c r="BS117" s="882"/>
      <c r="BT117" s="882"/>
      <c r="BU117" s="882"/>
      <c r="BV117" s="882" t="s">
        <v>468</v>
      </c>
      <c r="BW117" s="882"/>
      <c r="BX117" s="882"/>
      <c r="BY117" s="882"/>
      <c r="BZ117" s="882"/>
      <c r="CA117" s="882" t="s">
        <v>458</v>
      </c>
      <c r="CB117" s="882"/>
      <c r="CC117" s="882"/>
      <c r="CD117" s="882"/>
      <c r="CE117" s="882"/>
      <c r="CF117" s="940" t="s">
        <v>446</v>
      </c>
      <c r="CG117" s="941"/>
      <c r="CH117" s="941"/>
      <c r="CI117" s="941"/>
      <c r="CJ117" s="941"/>
      <c r="CK117" s="992"/>
      <c r="CL117" s="886"/>
      <c r="CM117" s="880" t="s">
        <v>469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449</v>
      </c>
      <c r="DH117" s="845"/>
      <c r="DI117" s="845"/>
      <c r="DJ117" s="845"/>
      <c r="DK117" s="846"/>
      <c r="DL117" s="847" t="s">
        <v>443</v>
      </c>
      <c r="DM117" s="845"/>
      <c r="DN117" s="845"/>
      <c r="DO117" s="845"/>
      <c r="DP117" s="846"/>
      <c r="DQ117" s="847" t="s">
        <v>391</v>
      </c>
      <c r="DR117" s="845"/>
      <c r="DS117" s="845"/>
      <c r="DT117" s="845"/>
      <c r="DU117" s="846"/>
      <c r="DV117" s="889" t="s">
        <v>449</v>
      </c>
      <c r="DW117" s="890"/>
      <c r="DX117" s="890"/>
      <c r="DY117" s="890"/>
      <c r="DZ117" s="891"/>
    </row>
    <row r="118" spans="1:130" s="226" customFormat="1" ht="26.25" customHeight="1">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304</v>
      </c>
      <c r="AL118" s="961"/>
      <c r="AM118" s="961"/>
      <c r="AN118" s="961"/>
      <c r="AO118" s="962"/>
      <c r="AP118" s="964" t="s">
        <v>433</v>
      </c>
      <c r="AQ118" s="965"/>
      <c r="AR118" s="965"/>
      <c r="AS118" s="965"/>
      <c r="AT118" s="966"/>
      <c r="AU118" s="997"/>
      <c r="AV118" s="998"/>
      <c r="AW118" s="998"/>
      <c r="AX118" s="998"/>
      <c r="AY118" s="998"/>
      <c r="AZ118" s="903" t="s">
        <v>470</v>
      </c>
      <c r="BA118" s="904"/>
      <c r="BB118" s="904"/>
      <c r="BC118" s="904"/>
      <c r="BD118" s="904"/>
      <c r="BE118" s="904"/>
      <c r="BF118" s="904"/>
      <c r="BG118" s="904"/>
      <c r="BH118" s="904"/>
      <c r="BI118" s="904"/>
      <c r="BJ118" s="904"/>
      <c r="BK118" s="904"/>
      <c r="BL118" s="904"/>
      <c r="BM118" s="904"/>
      <c r="BN118" s="904"/>
      <c r="BO118" s="904"/>
      <c r="BP118" s="905"/>
      <c r="BQ118" s="944" t="s">
        <v>391</v>
      </c>
      <c r="BR118" s="910"/>
      <c r="BS118" s="910"/>
      <c r="BT118" s="910"/>
      <c r="BU118" s="910"/>
      <c r="BV118" s="910" t="s">
        <v>449</v>
      </c>
      <c r="BW118" s="910"/>
      <c r="BX118" s="910"/>
      <c r="BY118" s="910"/>
      <c r="BZ118" s="910"/>
      <c r="CA118" s="910" t="s">
        <v>449</v>
      </c>
      <c r="CB118" s="910"/>
      <c r="CC118" s="910"/>
      <c r="CD118" s="910"/>
      <c r="CE118" s="910"/>
      <c r="CF118" s="940" t="s">
        <v>391</v>
      </c>
      <c r="CG118" s="941"/>
      <c r="CH118" s="941"/>
      <c r="CI118" s="941"/>
      <c r="CJ118" s="941"/>
      <c r="CK118" s="992"/>
      <c r="CL118" s="886"/>
      <c r="CM118" s="880" t="s">
        <v>471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439</v>
      </c>
      <c r="DH118" s="845"/>
      <c r="DI118" s="845"/>
      <c r="DJ118" s="845"/>
      <c r="DK118" s="846"/>
      <c r="DL118" s="847" t="s">
        <v>391</v>
      </c>
      <c r="DM118" s="845"/>
      <c r="DN118" s="845"/>
      <c r="DO118" s="845"/>
      <c r="DP118" s="846"/>
      <c r="DQ118" s="847" t="s">
        <v>391</v>
      </c>
      <c r="DR118" s="845"/>
      <c r="DS118" s="845"/>
      <c r="DT118" s="845"/>
      <c r="DU118" s="846"/>
      <c r="DV118" s="889" t="s">
        <v>443</v>
      </c>
      <c r="DW118" s="890"/>
      <c r="DX118" s="890"/>
      <c r="DY118" s="890"/>
      <c r="DZ118" s="891"/>
    </row>
    <row r="119" spans="1:130" s="226" customFormat="1" ht="26.25" customHeight="1">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458</v>
      </c>
      <c r="AB119" s="954"/>
      <c r="AC119" s="954"/>
      <c r="AD119" s="954"/>
      <c r="AE119" s="955"/>
      <c r="AF119" s="956" t="s">
        <v>449</v>
      </c>
      <c r="AG119" s="954"/>
      <c r="AH119" s="954"/>
      <c r="AI119" s="954"/>
      <c r="AJ119" s="955"/>
      <c r="AK119" s="956" t="s">
        <v>391</v>
      </c>
      <c r="AL119" s="954"/>
      <c r="AM119" s="954"/>
      <c r="AN119" s="954"/>
      <c r="AO119" s="955"/>
      <c r="AP119" s="957" t="s">
        <v>449</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472</v>
      </c>
      <c r="BP119" s="943"/>
      <c r="BQ119" s="944">
        <v>13522966</v>
      </c>
      <c r="BR119" s="910"/>
      <c r="BS119" s="910"/>
      <c r="BT119" s="910"/>
      <c r="BU119" s="910"/>
      <c r="BV119" s="910">
        <v>13364922</v>
      </c>
      <c r="BW119" s="910"/>
      <c r="BX119" s="910"/>
      <c r="BY119" s="910"/>
      <c r="BZ119" s="910"/>
      <c r="CA119" s="910">
        <v>13135465</v>
      </c>
      <c r="CB119" s="910"/>
      <c r="CC119" s="910"/>
      <c r="CD119" s="910"/>
      <c r="CE119" s="910"/>
      <c r="CF119" s="813"/>
      <c r="CG119" s="814"/>
      <c r="CH119" s="814"/>
      <c r="CI119" s="814"/>
      <c r="CJ119" s="899"/>
      <c r="CK119" s="993"/>
      <c r="CL119" s="888"/>
      <c r="CM119" s="903" t="s">
        <v>473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446</v>
      </c>
      <c r="DH119" s="829"/>
      <c r="DI119" s="829"/>
      <c r="DJ119" s="829"/>
      <c r="DK119" s="830"/>
      <c r="DL119" s="831" t="s">
        <v>391</v>
      </c>
      <c r="DM119" s="829"/>
      <c r="DN119" s="829"/>
      <c r="DO119" s="829"/>
      <c r="DP119" s="830"/>
      <c r="DQ119" s="831" t="s">
        <v>391</v>
      </c>
      <c r="DR119" s="829"/>
      <c r="DS119" s="829"/>
      <c r="DT119" s="829"/>
      <c r="DU119" s="830"/>
      <c r="DV119" s="913" t="s">
        <v>391</v>
      </c>
      <c r="DW119" s="914"/>
      <c r="DX119" s="914"/>
      <c r="DY119" s="914"/>
      <c r="DZ119" s="915"/>
    </row>
    <row r="120" spans="1:130" s="226" customFormat="1" ht="26.25" customHeight="1">
      <c r="A120" s="885"/>
      <c r="B120" s="886"/>
      <c r="C120" s="880" t="s">
        <v>445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391</v>
      </c>
      <c r="AB120" s="845"/>
      <c r="AC120" s="845"/>
      <c r="AD120" s="845"/>
      <c r="AE120" s="846"/>
      <c r="AF120" s="847" t="s">
        <v>458</v>
      </c>
      <c r="AG120" s="845"/>
      <c r="AH120" s="845"/>
      <c r="AI120" s="845"/>
      <c r="AJ120" s="846"/>
      <c r="AK120" s="847" t="s">
        <v>391</v>
      </c>
      <c r="AL120" s="845"/>
      <c r="AM120" s="845"/>
      <c r="AN120" s="845"/>
      <c r="AO120" s="846"/>
      <c r="AP120" s="889" t="s">
        <v>391</v>
      </c>
      <c r="AQ120" s="890"/>
      <c r="AR120" s="890"/>
      <c r="AS120" s="890"/>
      <c r="AT120" s="891"/>
      <c r="AU120" s="945" t="s">
        <v>474</v>
      </c>
      <c r="AV120" s="946"/>
      <c r="AW120" s="946"/>
      <c r="AX120" s="946"/>
      <c r="AY120" s="947"/>
      <c r="AZ120" s="925" t="s">
        <v>475</v>
      </c>
      <c r="BA120" s="873"/>
      <c r="BB120" s="873"/>
      <c r="BC120" s="873"/>
      <c r="BD120" s="873"/>
      <c r="BE120" s="873"/>
      <c r="BF120" s="873"/>
      <c r="BG120" s="873"/>
      <c r="BH120" s="873"/>
      <c r="BI120" s="873"/>
      <c r="BJ120" s="873"/>
      <c r="BK120" s="873"/>
      <c r="BL120" s="873"/>
      <c r="BM120" s="873"/>
      <c r="BN120" s="873"/>
      <c r="BO120" s="873"/>
      <c r="BP120" s="874"/>
      <c r="BQ120" s="926">
        <v>2648421</v>
      </c>
      <c r="BR120" s="907"/>
      <c r="BS120" s="907"/>
      <c r="BT120" s="907"/>
      <c r="BU120" s="907"/>
      <c r="BV120" s="907">
        <v>2899900</v>
      </c>
      <c r="BW120" s="907"/>
      <c r="BX120" s="907"/>
      <c r="BY120" s="907"/>
      <c r="BZ120" s="907"/>
      <c r="CA120" s="907">
        <v>3893350</v>
      </c>
      <c r="CB120" s="907"/>
      <c r="CC120" s="907"/>
      <c r="CD120" s="907"/>
      <c r="CE120" s="907"/>
      <c r="CF120" s="931">
        <v>76.400000000000006</v>
      </c>
      <c r="CG120" s="932"/>
      <c r="CH120" s="932"/>
      <c r="CI120" s="932"/>
      <c r="CJ120" s="932"/>
      <c r="CK120" s="933" t="s">
        <v>476</v>
      </c>
      <c r="CL120" s="917"/>
      <c r="CM120" s="917"/>
      <c r="CN120" s="917"/>
      <c r="CO120" s="918"/>
      <c r="CP120" s="937" t="s">
        <v>477</v>
      </c>
      <c r="CQ120" s="938"/>
      <c r="CR120" s="938"/>
      <c r="CS120" s="938"/>
      <c r="CT120" s="938"/>
      <c r="CU120" s="938"/>
      <c r="CV120" s="938"/>
      <c r="CW120" s="938"/>
      <c r="CX120" s="938"/>
      <c r="CY120" s="938"/>
      <c r="CZ120" s="938"/>
      <c r="DA120" s="938"/>
      <c r="DB120" s="938"/>
      <c r="DC120" s="938"/>
      <c r="DD120" s="938"/>
      <c r="DE120" s="938"/>
      <c r="DF120" s="939"/>
      <c r="DG120" s="926">
        <v>2583361</v>
      </c>
      <c r="DH120" s="907"/>
      <c r="DI120" s="907"/>
      <c r="DJ120" s="907"/>
      <c r="DK120" s="907"/>
      <c r="DL120" s="907">
        <v>2558276</v>
      </c>
      <c r="DM120" s="907"/>
      <c r="DN120" s="907"/>
      <c r="DO120" s="907"/>
      <c r="DP120" s="907"/>
      <c r="DQ120" s="907">
        <v>2525583</v>
      </c>
      <c r="DR120" s="907"/>
      <c r="DS120" s="907"/>
      <c r="DT120" s="907"/>
      <c r="DU120" s="907"/>
      <c r="DV120" s="908">
        <v>49.6</v>
      </c>
      <c r="DW120" s="908"/>
      <c r="DX120" s="908"/>
      <c r="DY120" s="908"/>
      <c r="DZ120" s="909"/>
    </row>
    <row r="121" spans="1:130" s="226" customFormat="1" ht="26.25" customHeight="1">
      <c r="A121" s="885"/>
      <c r="B121" s="886"/>
      <c r="C121" s="928" t="s">
        <v>478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28128</v>
      </c>
      <c r="AB121" s="845"/>
      <c r="AC121" s="845"/>
      <c r="AD121" s="845"/>
      <c r="AE121" s="846"/>
      <c r="AF121" s="847">
        <v>28128</v>
      </c>
      <c r="AG121" s="845"/>
      <c r="AH121" s="845"/>
      <c r="AI121" s="845"/>
      <c r="AJ121" s="846"/>
      <c r="AK121" s="847">
        <v>28128</v>
      </c>
      <c r="AL121" s="845"/>
      <c r="AM121" s="845"/>
      <c r="AN121" s="845"/>
      <c r="AO121" s="846"/>
      <c r="AP121" s="889">
        <v>0.6</v>
      </c>
      <c r="AQ121" s="890"/>
      <c r="AR121" s="890"/>
      <c r="AS121" s="890"/>
      <c r="AT121" s="891"/>
      <c r="AU121" s="948"/>
      <c r="AV121" s="949"/>
      <c r="AW121" s="949"/>
      <c r="AX121" s="949"/>
      <c r="AY121" s="950"/>
      <c r="AZ121" s="880" t="s">
        <v>479</v>
      </c>
      <c r="BA121" s="817"/>
      <c r="BB121" s="817"/>
      <c r="BC121" s="817"/>
      <c r="BD121" s="817"/>
      <c r="BE121" s="817"/>
      <c r="BF121" s="817"/>
      <c r="BG121" s="817"/>
      <c r="BH121" s="817"/>
      <c r="BI121" s="817"/>
      <c r="BJ121" s="817"/>
      <c r="BK121" s="817"/>
      <c r="BL121" s="817"/>
      <c r="BM121" s="817"/>
      <c r="BN121" s="817"/>
      <c r="BO121" s="817"/>
      <c r="BP121" s="818"/>
      <c r="BQ121" s="881" t="s">
        <v>391</v>
      </c>
      <c r="BR121" s="882"/>
      <c r="BS121" s="882"/>
      <c r="BT121" s="882"/>
      <c r="BU121" s="882"/>
      <c r="BV121" s="882" t="s">
        <v>391</v>
      </c>
      <c r="BW121" s="882"/>
      <c r="BX121" s="882"/>
      <c r="BY121" s="882"/>
      <c r="BZ121" s="882"/>
      <c r="CA121" s="882" t="s">
        <v>441</v>
      </c>
      <c r="CB121" s="882"/>
      <c r="CC121" s="882"/>
      <c r="CD121" s="882"/>
      <c r="CE121" s="882"/>
      <c r="CF121" s="940" t="s">
        <v>391</v>
      </c>
      <c r="CG121" s="941"/>
      <c r="CH121" s="941"/>
      <c r="CI121" s="941"/>
      <c r="CJ121" s="941"/>
      <c r="CK121" s="934"/>
      <c r="CL121" s="920"/>
      <c r="CM121" s="920"/>
      <c r="CN121" s="920"/>
      <c r="CO121" s="921"/>
      <c r="CP121" s="900" t="s">
        <v>480</v>
      </c>
      <c r="CQ121" s="901"/>
      <c r="CR121" s="901"/>
      <c r="CS121" s="901"/>
      <c r="CT121" s="901"/>
      <c r="CU121" s="901"/>
      <c r="CV121" s="901"/>
      <c r="CW121" s="901"/>
      <c r="CX121" s="901"/>
      <c r="CY121" s="901"/>
      <c r="CZ121" s="901"/>
      <c r="DA121" s="901"/>
      <c r="DB121" s="901"/>
      <c r="DC121" s="901"/>
      <c r="DD121" s="901"/>
      <c r="DE121" s="901"/>
      <c r="DF121" s="902"/>
      <c r="DG121" s="881">
        <v>1973535</v>
      </c>
      <c r="DH121" s="882"/>
      <c r="DI121" s="882"/>
      <c r="DJ121" s="882"/>
      <c r="DK121" s="882"/>
      <c r="DL121" s="882">
        <v>1924862</v>
      </c>
      <c r="DM121" s="882"/>
      <c r="DN121" s="882"/>
      <c r="DO121" s="882"/>
      <c r="DP121" s="882"/>
      <c r="DQ121" s="882">
        <v>1834656</v>
      </c>
      <c r="DR121" s="882"/>
      <c r="DS121" s="882"/>
      <c r="DT121" s="882"/>
      <c r="DU121" s="882"/>
      <c r="DV121" s="859">
        <v>36</v>
      </c>
      <c r="DW121" s="859"/>
      <c r="DX121" s="859"/>
      <c r="DY121" s="859"/>
      <c r="DZ121" s="860"/>
    </row>
    <row r="122" spans="1:130" s="226" customFormat="1" ht="26.25" customHeight="1">
      <c r="A122" s="885"/>
      <c r="B122" s="886"/>
      <c r="C122" s="880" t="s">
        <v>457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391</v>
      </c>
      <c r="AB122" s="845"/>
      <c r="AC122" s="845"/>
      <c r="AD122" s="845"/>
      <c r="AE122" s="846"/>
      <c r="AF122" s="847" t="s">
        <v>391</v>
      </c>
      <c r="AG122" s="845"/>
      <c r="AH122" s="845"/>
      <c r="AI122" s="845"/>
      <c r="AJ122" s="846"/>
      <c r="AK122" s="847" t="s">
        <v>391</v>
      </c>
      <c r="AL122" s="845"/>
      <c r="AM122" s="845"/>
      <c r="AN122" s="845"/>
      <c r="AO122" s="846"/>
      <c r="AP122" s="889" t="s">
        <v>391</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7648629</v>
      </c>
      <c r="BR122" s="910"/>
      <c r="BS122" s="910"/>
      <c r="BT122" s="910"/>
      <c r="BU122" s="910"/>
      <c r="BV122" s="910">
        <v>7523458</v>
      </c>
      <c r="BW122" s="910"/>
      <c r="BX122" s="910"/>
      <c r="BY122" s="910"/>
      <c r="BZ122" s="910"/>
      <c r="CA122" s="910">
        <v>7291646</v>
      </c>
      <c r="CB122" s="910"/>
      <c r="CC122" s="910"/>
      <c r="CD122" s="910"/>
      <c r="CE122" s="910"/>
      <c r="CF122" s="911">
        <v>143.1</v>
      </c>
      <c r="CG122" s="912"/>
      <c r="CH122" s="912"/>
      <c r="CI122" s="912"/>
      <c r="CJ122" s="912"/>
      <c r="CK122" s="934"/>
      <c r="CL122" s="920"/>
      <c r="CM122" s="920"/>
      <c r="CN122" s="920"/>
      <c r="CO122" s="921"/>
      <c r="CP122" s="900" t="s">
        <v>482</v>
      </c>
      <c r="CQ122" s="901"/>
      <c r="CR122" s="901"/>
      <c r="CS122" s="901"/>
      <c r="CT122" s="901"/>
      <c r="CU122" s="901"/>
      <c r="CV122" s="901"/>
      <c r="CW122" s="901"/>
      <c r="CX122" s="901"/>
      <c r="CY122" s="901"/>
      <c r="CZ122" s="901"/>
      <c r="DA122" s="901"/>
      <c r="DB122" s="901"/>
      <c r="DC122" s="901"/>
      <c r="DD122" s="901"/>
      <c r="DE122" s="901"/>
      <c r="DF122" s="902"/>
      <c r="DG122" s="881">
        <v>2532</v>
      </c>
      <c r="DH122" s="882"/>
      <c r="DI122" s="882"/>
      <c r="DJ122" s="882"/>
      <c r="DK122" s="882"/>
      <c r="DL122" s="882">
        <v>2461</v>
      </c>
      <c r="DM122" s="882"/>
      <c r="DN122" s="882"/>
      <c r="DO122" s="882"/>
      <c r="DP122" s="882"/>
      <c r="DQ122" s="882">
        <v>2253</v>
      </c>
      <c r="DR122" s="882"/>
      <c r="DS122" s="882"/>
      <c r="DT122" s="882"/>
      <c r="DU122" s="882"/>
      <c r="DV122" s="859">
        <v>0</v>
      </c>
      <c r="DW122" s="859"/>
      <c r="DX122" s="859"/>
      <c r="DY122" s="859"/>
      <c r="DZ122" s="860"/>
    </row>
    <row r="123" spans="1:130" s="226" customFormat="1" ht="26.25" customHeight="1">
      <c r="A123" s="885"/>
      <c r="B123" s="886"/>
      <c r="C123" s="880" t="s">
        <v>465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439</v>
      </c>
      <c r="AB123" s="845"/>
      <c r="AC123" s="845"/>
      <c r="AD123" s="845"/>
      <c r="AE123" s="846"/>
      <c r="AF123" s="847" t="s">
        <v>391</v>
      </c>
      <c r="AG123" s="845"/>
      <c r="AH123" s="845"/>
      <c r="AI123" s="845"/>
      <c r="AJ123" s="846"/>
      <c r="AK123" s="847" t="s">
        <v>391</v>
      </c>
      <c r="AL123" s="845"/>
      <c r="AM123" s="845"/>
      <c r="AN123" s="845"/>
      <c r="AO123" s="846"/>
      <c r="AP123" s="889" t="s">
        <v>443</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483</v>
      </c>
      <c r="BP123" s="943"/>
      <c r="BQ123" s="897">
        <v>10297050</v>
      </c>
      <c r="BR123" s="898"/>
      <c r="BS123" s="898"/>
      <c r="BT123" s="898"/>
      <c r="BU123" s="898"/>
      <c r="BV123" s="898">
        <v>10423358</v>
      </c>
      <c r="BW123" s="898"/>
      <c r="BX123" s="898"/>
      <c r="BY123" s="898"/>
      <c r="BZ123" s="898"/>
      <c r="CA123" s="898">
        <v>11184996</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t="s">
        <v>391</v>
      </c>
      <c r="DH123" s="845"/>
      <c r="DI123" s="845"/>
      <c r="DJ123" s="845"/>
      <c r="DK123" s="846"/>
      <c r="DL123" s="847" t="s">
        <v>391</v>
      </c>
      <c r="DM123" s="845"/>
      <c r="DN123" s="845"/>
      <c r="DO123" s="845"/>
      <c r="DP123" s="846"/>
      <c r="DQ123" s="847" t="s">
        <v>443</v>
      </c>
      <c r="DR123" s="845"/>
      <c r="DS123" s="845"/>
      <c r="DT123" s="845"/>
      <c r="DU123" s="846"/>
      <c r="DV123" s="889" t="s">
        <v>391</v>
      </c>
      <c r="DW123" s="890"/>
      <c r="DX123" s="890"/>
      <c r="DY123" s="890"/>
      <c r="DZ123" s="891"/>
    </row>
    <row r="124" spans="1:130" s="226" customFormat="1" ht="26.25" customHeight="1" thickBot="1">
      <c r="A124" s="885"/>
      <c r="B124" s="886"/>
      <c r="C124" s="880" t="s">
        <v>469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391</v>
      </c>
      <c r="AB124" s="845"/>
      <c r="AC124" s="845"/>
      <c r="AD124" s="845"/>
      <c r="AE124" s="846"/>
      <c r="AF124" s="847" t="s">
        <v>443</v>
      </c>
      <c r="AG124" s="845"/>
      <c r="AH124" s="845"/>
      <c r="AI124" s="845"/>
      <c r="AJ124" s="846"/>
      <c r="AK124" s="847" t="s">
        <v>443</v>
      </c>
      <c r="AL124" s="845"/>
      <c r="AM124" s="845"/>
      <c r="AN124" s="845"/>
      <c r="AO124" s="846"/>
      <c r="AP124" s="889" t="s">
        <v>391</v>
      </c>
      <c r="AQ124" s="890"/>
      <c r="AR124" s="890"/>
      <c r="AS124" s="890"/>
      <c r="AT124" s="891"/>
      <c r="AU124" s="892" t="s">
        <v>485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69.900000000000006</v>
      </c>
      <c r="BR124" s="896"/>
      <c r="BS124" s="896"/>
      <c r="BT124" s="896"/>
      <c r="BU124" s="896"/>
      <c r="BV124" s="896">
        <v>61.2</v>
      </c>
      <c r="BW124" s="896"/>
      <c r="BX124" s="896"/>
      <c r="BY124" s="896"/>
      <c r="BZ124" s="896"/>
      <c r="CA124" s="896">
        <v>38.200000000000003</v>
      </c>
      <c r="CB124" s="896"/>
      <c r="CC124" s="896"/>
      <c r="CD124" s="896"/>
      <c r="CE124" s="896"/>
      <c r="CF124" s="791"/>
      <c r="CG124" s="792"/>
      <c r="CH124" s="792"/>
      <c r="CI124" s="792"/>
      <c r="CJ124" s="927"/>
      <c r="CK124" s="935"/>
      <c r="CL124" s="935"/>
      <c r="CM124" s="935"/>
      <c r="CN124" s="935"/>
      <c r="CO124" s="936"/>
      <c r="CP124" s="900" t="s">
        <v>486</v>
      </c>
      <c r="CQ124" s="901"/>
      <c r="CR124" s="901"/>
      <c r="CS124" s="901"/>
      <c r="CT124" s="901"/>
      <c r="CU124" s="901"/>
      <c r="CV124" s="901"/>
      <c r="CW124" s="901"/>
      <c r="CX124" s="901"/>
      <c r="CY124" s="901"/>
      <c r="CZ124" s="901"/>
      <c r="DA124" s="901"/>
      <c r="DB124" s="901"/>
      <c r="DC124" s="901"/>
      <c r="DD124" s="901"/>
      <c r="DE124" s="901"/>
      <c r="DF124" s="902"/>
      <c r="DG124" s="828" t="s">
        <v>458</v>
      </c>
      <c r="DH124" s="829"/>
      <c r="DI124" s="829"/>
      <c r="DJ124" s="829"/>
      <c r="DK124" s="830"/>
      <c r="DL124" s="831" t="s">
        <v>458</v>
      </c>
      <c r="DM124" s="829"/>
      <c r="DN124" s="829"/>
      <c r="DO124" s="829"/>
      <c r="DP124" s="830"/>
      <c r="DQ124" s="831" t="s">
        <v>439</v>
      </c>
      <c r="DR124" s="829"/>
      <c r="DS124" s="829"/>
      <c r="DT124" s="829"/>
      <c r="DU124" s="830"/>
      <c r="DV124" s="913" t="s">
        <v>439</v>
      </c>
      <c r="DW124" s="914"/>
      <c r="DX124" s="914"/>
      <c r="DY124" s="914"/>
      <c r="DZ124" s="915"/>
    </row>
    <row r="125" spans="1:130" s="226" customFormat="1" ht="26.25" customHeight="1">
      <c r="A125" s="885"/>
      <c r="B125" s="886"/>
      <c r="C125" s="880" t="s">
        <v>471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458</v>
      </c>
      <c r="AB125" s="845"/>
      <c r="AC125" s="845"/>
      <c r="AD125" s="845"/>
      <c r="AE125" s="846"/>
      <c r="AF125" s="847" t="s">
        <v>458</v>
      </c>
      <c r="AG125" s="845"/>
      <c r="AH125" s="845"/>
      <c r="AI125" s="845"/>
      <c r="AJ125" s="846"/>
      <c r="AK125" s="847" t="s">
        <v>443</v>
      </c>
      <c r="AL125" s="845"/>
      <c r="AM125" s="845"/>
      <c r="AN125" s="845"/>
      <c r="AO125" s="846"/>
      <c r="AP125" s="889" t="s">
        <v>391</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487</v>
      </c>
      <c r="CL125" s="917"/>
      <c r="CM125" s="917"/>
      <c r="CN125" s="917"/>
      <c r="CO125" s="918"/>
      <c r="CP125" s="925" t="s">
        <v>488</v>
      </c>
      <c r="CQ125" s="873"/>
      <c r="CR125" s="873"/>
      <c r="CS125" s="873"/>
      <c r="CT125" s="873"/>
      <c r="CU125" s="873"/>
      <c r="CV125" s="873"/>
      <c r="CW125" s="873"/>
      <c r="CX125" s="873"/>
      <c r="CY125" s="873"/>
      <c r="CZ125" s="873"/>
      <c r="DA125" s="873"/>
      <c r="DB125" s="873"/>
      <c r="DC125" s="873"/>
      <c r="DD125" s="873"/>
      <c r="DE125" s="873"/>
      <c r="DF125" s="874"/>
      <c r="DG125" s="926" t="s">
        <v>391</v>
      </c>
      <c r="DH125" s="907"/>
      <c r="DI125" s="907"/>
      <c r="DJ125" s="907"/>
      <c r="DK125" s="907"/>
      <c r="DL125" s="907" t="s">
        <v>458</v>
      </c>
      <c r="DM125" s="907"/>
      <c r="DN125" s="907"/>
      <c r="DO125" s="907"/>
      <c r="DP125" s="907"/>
      <c r="DQ125" s="907" t="s">
        <v>391</v>
      </c>
      <c r="DR125" s="907"/>
      <c r="DS125" s="907"/>
      <c r="DT125" s="907"/>
      <c r="DU125" s="907"/>
      <c r="DV125" s="908" t="s">
        <v>458</v>
      </c>
      <c r="DW125" s="908"/>
      <c r="DX125" s="908"/>
      <c r="DY125" s="908"/>
      <c r="DZ125" s="909"/>
    </row>
    <row r="126" spans="1:130" s="226" customFormat="1" ht="26.25" customHeight="1" thickBot="1">
      <c r="A126" s="885"/>
      <c r="B126" s="886"/>
      <c r="C126" s="880" t="s">
        <v>473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443</v>
      </c>
      <c r="AB126" s="845"/>
      <c r="AC126" s="845"/>
      <c r="AD126" s="845"/>
      <c r="AE126" s="846"/>
      <c r="AF126" s="847" t="s">
        <v>391</v>
      </c>
      <c r="AG126" s="845"/>
      <c r="AH126" s="845"/>
      <c r="AI126" s="845"/>
      <c r="AJ126" s="846"/>
      <c r="AK126" s="847" t="s">
        <v>441</v>
      </c>
      <c r="AL126" s="845"/>
      <c r="AM126" s="845"/>
      <c r="AN126" s="845"/>
      <c r="AO126" s="846"/>
      <c r="AP126" s="889" t="s">
        <v>458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489</v>
      </c>
      <c r="CQ126" s="817"/>
      <c r="CR126" s="817"/>
      <c r="CS126" s="817"/>
      <c r="CT126" s="817"/>
      <c r="CU126" s="817"/>
      <c r="CV126" s="817"/>
      <c r="CW126" s="817"/>
      <c r="CX126" s="817"/>
      <c r="CY126" s="817"/>
      <c r="CZ126" s="817"/>
      <c r="DA126" s="817"/>
      <c r="DB126" s="817"/>
      <c r="DC126" s="817"/>
      <c r="DD126" s="817"/>
      <c r="DE126" s="817"/>
      <c r="DF126" s="818"/>
      <c r="DG126" s="881" t="s">
        <v>391</v>
      </c>
      <c r="DH126" s="882"/>
      <c r="DI126" s="882"/>
      <c r="DJ126" s="882"/>
      <c r="DK126" s="882"/>
      <c r="DL126" s="882" t="s">
        <v>443</v>
      </c>
      <c r="DM126" s="882"/>
      <c r="DN126" s="882"/>
      <c r="DO126" s="882"/>
      <c r="DP126" s="882"/>
      <c r="DQ126" s="882" t="s">
        <v>458</v>
      </c>
      <c r="DR126" s="882"/>
      <c r="DS126" s="882"/>
      <c r="DT126" s="882"/>
      <c r="DU126" s="882"/>
      <c r="DV126" s="859" t="s">
        <v>458</v>
      </c>
      <c r="DW126" s="859"/>
      <c r="DX126" s="859"/>
      <c r="DY126" s="859"/>
      <c r="DZ126" s="860"/>
    </row>
    <row r="127" spans="1:130" s="226" customFormat="1" ht="26.25" customHeight="1">
      <c r="A127" s="887"/>
      <c r="B127" s="888"/>
      <c r="C127" s="903" t="s">
        <v>490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391</v>
      </c>
      <c r="AB127" s="845"/>
      <c r="AC127" s="845"/>
      <c r="AD127" s="845"/>
      <c r="AE127" s="846"/>
      <c r="AF127" s="847" t="s">
        <v>391</v>
      </c>
      <c r="AG127" s="845"/>
      <c r="AH127" s="845"/>
      <c r="AI127" s="845"/>
      <c r="AJ127" s="846"/>
      <c r="AK127" s="847" t="s">
        <v>391</v>
      </c>
      <c r="AL127" s="845"/>
      <c r="AM127" s="845"/>
      <c r="AN127" s="845"/>
      <c r="AO127" s="846"/>
      <c r="AP127" s="889" t="s">
        <v>458</v>
      </c>
      <c r="AQ127" s="890"/>
      <c r="AR127" s="890"/>
      <c r="AS127" s="890"/>
      <c r="AT127" s="891"/>
      <c r="AU127" s="228"/>
      <c r="AV127" s="228"/>
      <c r="AW127" s="228"/>
      <c r="AX127" s="906" t="s">
        <v>491</v>
      </c>
      <c r="AY127" s="877"/>
      <c r="AZ127" s="877"/>
      <c r="BA127" s="877"/>
      <c r="BB127" s="877"/>
      <c r="BC127" s="877"/>
      <c r="BD127" s="877"/>
      <c r="BE127" s="878"/>
      <c r="BF127" s="876" t="s">
        <v>492</v>
      </c>
      <c r="BG127" s="877"/>
      <c r="BH127" s="877"/>
      <c r="BI127" s="877"/>
      <c r="BJ127" s="877"/>
      <c r="BK127" s="877"/>
      <c r="BL127" s="878"/>
      <c r="BM127" s="876" t="s">
        <v>493</v>
      </c>
      <c r="BN127" s="877"/>
      <c r="BO127" s="877"/>
      <c r="BP127" s="877"/>
      <c r="BQ127" s="877"/>
      <c r="BR127" s="877"/>
      <c r="BS127" s="878"/>
      <c r="BT127" s="876" t="s">
        <v>494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495</v>
      </c>
      <c r="CQ127" s="817"/>
      <c r="CR127" s="817"/>
      <c r="CS127" s="817"/>
      <c r="CT127" s="817"/>
      <c r="CU127" s="817"/>
      <c r="CV127" s="817"/>
      <c r="CW127" s="817"/>
      <c r="CX127" s="817"/>
      <c r="CY127" s="817"/>
      <c r="CZ127" s="817"/>
      <c r="DA127" s="817"/>
      <c r="DB127" s="817"/>
      <c r="DC127" s="817"/>
      <c r="DD127" s="817"/>
      <c r="DE127" s="817"/>
      <c r="DF127" s="818"/>
      <c r="DG127" s="881" t="s">
        <v>458</v>
      </c>
      <c r="DH127" s="882"/>
      <c r="DI127" s="882"/>
      <c r="DJ127" s="882"/>
      <c r="DK127" s="882"/>
      <c r="DL127" s="882" t="s">
        <v>468</v>
      </c>
      <c r="DM127" s="882"/>
      <c r="DN127" s="882"/>
      <c r="DO127" s="882"/>
      <c r="DP127" s="882"/>
      <c r="DQ127" s="882" t="s">
        <v>458</v>
      </c>
      <c r="DR127" s="882"/>
      <c r="DS127" s="882"/>
      <c r="DT127" s="882"/>
      <c r="DU127" s="882"/>
      <c r="DV127" s="859" t="s">
        <v>458</v>
      </c>
      <c r="DW127" s="859"/>
      <c r="DX127" s="859"/>
      <c r="DY127" s="859"/>
      <c r="DZ127" s="860"/>
    </row>
    <row r="128" spans="1:130" s="226" customFormat="1" ht="26.25" customHeight="1" thickBot="1">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497</v>
      </c>
      <c r="X128" s="863"/>
      <c r="Y128" s="863"/>
      <c r="Z128" s="864"/>
      <c r="AA128" s="865" t="s">
        <v>391</v>
      </c>
      <c r="AB128" s="866"/>
      <c r="AC128" s="866"/>
      <c r="AD128" s="866"/>
      <c r="AE128" s="867"/>
      <c r="AF128" s="868" t="s">
        <v>468</v>
      </c>
      <c r="AG128" s="866"/>
      <c r="AH128" s="866"/>
      <c r="AI128" s="866"/>
      <c r="AJ128" s="867"/>
      <c r="AK128" s="868" t="s">
        <v>458</v>
      </c>
      <c r="AL128" s="866"/>
      <c r="AM128" s="866"/>
      <c r="AN128" s="866"/>
      <c r="AO128" s="867"/>
      <c r="AP128" s="869"/>
      <c r="AQ128" s="870"/>
      <c r="AR128" s="870"/>
      <c r="AS128" s="870"/>
      <c r="AT128" s="871"/>
      <c r="AU128" s="228"/>
      <c r="AV128" s="228"/>
      <c r="AW128" s="228"/>
      <c r="AX128" s="872" t="s">
        <v>498</v>
      </c>
      <c r="AY128" s="873"/>
      <c r="AZ128" s="873"/>
      <c r="BA128" s="873"/>
      <c r="BB128" s="873"/>
      <c r="BC128" s="873"/>
      <c r="BD128" s="873"/>
      <c r="BE128" s="874"/>
      <c r="BF128" s="851" t="s">
        <v>443</v>
      </c>
      <c r="BG128" s="852"/>
      <c r="BH128" s="852"/>
      <c r="BI128" s="852"/>
      <c r="BJ128" s="852"/>
      <c r="BK128" s="852"/>
      <c r="BL128" s="875"/>
      <c r="BM128" s="851">
        <v>14.59</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499</v>
      </c>
      <c r="CQ128" s="795"/>
      <c r="CR128" s="795"/>
      <c r="CS128" s="795"/>
      <c r="CT128" s="795"/>
      <c r="CU128" s="795"/>
      <c r="CV128" s="795"/>
      <c r="CW128" s="795"/>
      <c r="CX128" s="795"/>
      <c r="CY128" s="795"/>
      <c r="CZ128" s="795"/>
      <c r="DA128" s="795"/>
      <c r="DB128" s="795"/>
      <c r="DC128" s="795"/>
      <c r="DD128" s="795"/>
      <c r="DE128" s="795"/>
      <c r="DF128" s="796"/>
      <c r="DG128" s="855" t="s">
        <v>443</v>
      </c>
      <c r="DH128" s="856"/>
      <c r="DI128" s="856"/>
      <c r="DJ128" s="856"/>
      <c r="DK128" s="856"/>
      <c r="DL128" s="856">
        <v>1423</v>
      </c>
      <c r="DM128" s="856"/>
      <c r="DN128" s="856"/>
      <c r="DO128" s="856"/>
      <c r="DP128" s="856"/>
      <c r="DQ128" s="856" t="s">
        <v>443</v>
      </c>
      <c r="DR128" s="856"/>
      <c r="DS128" s="856"/>
      <c r="DT128" s="856"/>
      <c r="DU128" s="856"/>
      <c r="DV128" s="857" t="s">
        <v>443</v>
      </c>
      <c r="DW128" s="857"/>
      <c r="DX128" s="857"/>
      <c r="DY128" s="857"/>
      <c r="DZ128" s="858"/>
    </row>
    <row r="129" spans="1:131" s="226" customFormat="1" ht="26.25" customHeight="1">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500</v>
      </c>
      <c r="X129" s="842"/>
      <c r="Y129" s="842"/>
      <c r="Z129" s="843"/>
      <c r="AA129" s="844">
        <v>5215952</v>
      </c>
      <c r="AB129" s="845"/>
      <c r="AC129" s="845"/>
      <c r="AD129" s="845"/>
      <c r="AE129" s="846"/>
      <c r="AF129" s="847">
        <v>5412097</v>
      </c>
      <c r="AG129" s="845"/>
      <c r="AH129" s="845"/>
      <c r="AI129" s="845"/>
      <c r="AJ129" s="846"/>
      <c r="AK129" s="847">
        <v>5708461</v>
      </c>
      <c r="AL129" s="845"/>
      <c r="AM129" s="845"/>
      <c r="AN129" s="845"/>
      <c r="AO129" s="846"/>
      <c r="AP129" s="848"/>
      <c r="AQ129" s="849"/>
      <c r="AR129" s="849"/>
      <c r="AS129" s="849"/>
      <c r="AT129" s="850"/>
      <c r="AU129" s="229"/>
      <c r="AV129" s="229"/>
      <c r="AW129" s="229"/>
      <c r="AX129" s="816" t="s">
        <v>501</v>
      </c>
      <c r="AY129" s="817"/>
      <c r="AZ129" s="817"/>
      <c r="BA129" s="817"/>
      <c r="BB129" s="817"/>
      <c r="BC129" s="817"/>
      <c r="BD129" s="817"/>
      <c r="BE129" s="818"/>
      <c r="BF129" s="835" t="s">
        <v>391</v>
      </c>
      <c r="BG129" s="836"/>
      <c r="BH129" s="836"/>
      <c r="BI129" s="836"/>
      <c r="BJ129" s="836"/>
      <c r="BK129" s="836"/>
      <c r="BL129" s="837"/>
      <c r="BM129" s="835">
        <v>19.59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602376</v>
      </c>
      <c r="AB130" s="845"/>
      <c r="AC130" s="845"/>
      <c r="AD130" s="845"/>
      <c r="AE130" s="846"/>
      <c r="AF130" s="847">
        <v>611818</v>
      </c>
      <c r="AG130" s="845"/>
      <c r="AH130" s="845"/>
      <c r="AI130" s="845"/>
      <c r="AJ130" s="846"/>
      <c r="AK130" s="847">
        <v>613723</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6.8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4613576</v>
      </c>
      <c r="AB131" s="829"/>
      <c r="AC131" s="829"/>
      <c r="AD131" s="829"/>
      <c r="AE131" s="830"/>
      <c r="AF131" s="831">
        <v>4800279</v>
      </c>
      <c r="AG131" s="829"/>
      <c r="AH131" s="829"/>
      <c r="AI131" s="829"/>
      <c r="AJ131" s="830"/>
      <c r="AK131" s="831">
        <v>5094738</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v>38.200000000000003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7.207727802</v>
      </c>
      <c r="AB132" s="810"/>
      <c r="AC132" s="810"/>
      <c r="AD132" s="810"/>
      <c r="AE132" s="811"/>
      <c r="AF132" s="812">
        <v>6.8164996240000004</v>
      </c>
      <c r="AG132" s="810"/>
      <c r="AH132" s="810"/>
      <c r="AI132" s="810"/>
      <c r="AJ132" s="811"/>
      <c r="AK132" s="812">
        <v>6.4172877980000003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7</v>
      </c>
      <c r="AB133" s="789"/>
      <c r="AC133" s="789"/>
      <c r="AD133" s="789"/>
      <c r="AE133" s="790"/>
      <c r="AF133" s="788">
        <v>7</v>
      </c>
      <c r="AG133" s="789"/>
      <c r="AH133" s="789"/>
      <c r="AI133" s="789"/>
      <c r="AJ133" s="790"/>
      <c r="AK133" s="788">
        <v>6.8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7fSNRyQlkWIxFok8ktEzgBpAY0BKU6J/rAybKxvE9F6PSaqG6mVwf0dDYC9ekQj5rmntU6Yna7XOtcrSDwlEw==" saltValue="qqQ7L4Lpn+SKCmc556F/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5f5iNNivbwvg2P/4VSMd84sVWKb+Xww17h3FAheMT8N456NnPjkUrQ4len+phRmxdtb5PuPk0tg80L/Ht1pwA==" saltValue="VOwkpE8FvbxR1wVA3NRSc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1469816</v>
      </c>
      <c r="AP9" s="277">
        <v>69067</v>
      </c>
      <c r="AQ9" s="278">
        <v>98263</v>
      </c>
      <c r="AR9" s="279">
        <v>-29.7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282966</v>
      </c>
      <c r="AP10" s="280">
        <v>13297</v>
      </c>
      <c r="AQ10" s="281">
        <v>12429</v>
      </c>
      <c r="AR10" s="282">
        <v>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t="s">
        <v>521</v>
      </c>
      <c r="AP11" s="280" t="s">
        <v>521</v>
      </c>
      <c r="AQ11" s="281">
        <v>678</v>
      </c>
      <c r="AR11" s="282" t="s">
        <v>521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522</v>
      </c>
      <c r="AL12" s="1196"/>
      <c r="AM12" s="1196"/>
      <c r="AN12" s="1197"/>
      <c r="AO12" s="280" t="s">
        <v>521</v>
      </c>
      <c r="AP12" s="280" t="s">
        <v>521</v>
      </c>
      <c r="AQ12" s="281" t="s">
        <v>521</v>
      </c>
      <c r="AR12" s="282" t="s">
        <v>521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113247</v>
      </c>
      <c r="AP13" s="280">
        <v>5322</v>
      </c>
      <c r="AQ13" s="281">
        <v>4600</v>
      </c>
      <c r="AR13" s="282">
        <v>15.7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10725</v>
      </c>
      <c r="AP14" s="280">
        <v>504</v>
      </c>
      <c r="AQ14" s="281">
        <v>1617</v>
      </c>
      <c r="AR14" s="282">
        <v>-68.8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-105211</v>
      </c>
      <c r="AP15" s="280">
        <v>-4944</v>
      </c>
      <c r="AQ15" s="281">
        <v>-7563</v>
      </c>
      <c r="AR15" s="282">
        <v>-34.6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1771543</v>
      </c>
      <c r="AP16" s="280">
        <v>83245</v>
      </c>
      <c r="AQ16" s="281">
        <v>110025</v>
      </c>
      <c r="AR16" s="282">
        <v>-24.3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7.38</v>
      </c>
      <c r="AP21" s="294">
        <v>10.27</v>
      </c>
      <c r="AQ21" s="295">
        <v>-2.89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99.5</v>
      </c>
      <c r="AP22" s="299">
        <v>97</v>
      </c>
      <c r="AQ22" s="300">
        <v>2.5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572021</v>
      </c>
      <c r="AP32" s="308">
        <v>26879</v>
      </c>
      <c r="AQ32" s="309">
        <v>76686</v>
      </c>
      <c r="AR32" s="310">
        <v>-64.900000000000006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521</v>
      </c>
      <c r="AP33" s="308" t="s">
        <v>521</v>
      </c>
      <c r="AQ33" s="309" t="s">
        <v>521</v>
      </c>
      <c r="AR33" s="310" t="s">
        <v>521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521</v>
      </c>
      <c r="AP34" s="308" t="s">
        <v>521</v>
      </c>
      <c r="AQ34" s="309" t="s">
        <v>521</v>
      </c>
      <c r="AR34" s="310" t="s">
        <v>521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323821</v>
      </c>
      <c r="AP35" s="308">
        <v>15216</v>
      </c>
      <c r="AQ35" s="309">
        <v>25914</v>
      </c>
      <c r="AR35" s="310">
        <v>-41.3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v>16697</v>
      </c>
      <c r="AP36" s="308">
        <v>785</v>
      </c>
      <c r="AQ36" s="309">
        <v>1693</v>
      </c>
      <c r="AR36" s="310">
        <v>-53.6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v>28128</v>
      </c>
      <c r="AP37" s="308">
        <v>1322</v>
      </c>
      <c r="AQ37" s="309">
        <v>927</v>
      </c>
      <c r="AR37" s="310">
        <v>42.6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t="s">
        <v>521</v>
      </c>
      <c r="AP38" s="311" t="s">
        <v>521</v>
      </c>
      <c r="AQ38" s="312">
        <v>3</v>
      </c>
      <c r="AR38" s="300" t="s">
        <v>521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t="s">
        <v>521</v>
      </c>
      <c r="AP39" s="308" t="s">
        <v>521</v>
      </c>
      <c r="AQ39" s="309">
        <v>-3779</v>
      </c>
      <c r="AR39" s="310" t="s">
        <v>521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-613723</v>
      </c>
      <c r="AP40" s="308">
        <v>-28839</v>
      </c>
      <c r="AQ40" s="309">
        <v>-69862</v>
      </c>
      <c r="AR40" s="310">
        <v>-58.7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297</v>
      </c>
      <c r="AL41" s="1192"/>
      <c r="AM41" s="1192"/>
      <c r="AN41" s="1193"/>
      <c r="AO41" s="308">
        <v>326944</v>
      </c>
      <c r="AP41" s="308">
        <v>15363</v>
      </c>
      <c r="AQ41" s="309">
        <v>31581</v>
      </c>
      <c r="AR41" s="310">
        <v>-51.4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579744</v>
      </c>
      <c r="AN51" s="330">
        <v>25515</v>
      </c>
      <c r="AO51" s="331">
        <v>-51.5</v>
      </c>
      <c r="AP51" s="332">
        <v>65052</v>
      </c>
      <c r="AQ51" s="333">
        <v>-23.5</v>
      </c>
      <c r="AR51" s="334">
        <v>-28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538672</v>
      </c>
      <c r="AN52" s="338">
        <v>23707</v>
      </c>
      <c r="AO52" s="339">
        <v>-20.2</v>
      </c>
      <c r="AP52" s="340">
        <v>37035</v>
      </c>
      <c r="AQ52" s="341">
        <v>-18.3</v>
      </c>
      <c r="AR52" s="342">
        <v>-1.9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951588</v>
      </c>
      <c r="AN53" s="330">
        <v>42699</v>
      </c>
      <c r="AO53" s="331">
        <v>67.3</v>
      </c>
      <c r="AP53" s="332">
        <v>66364</v>
      </c>
      <c r="AQ53" s="333">
        <v>2</v>
      </c>
      <c r="AR53" s="334">
        <v>65.3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595303</v>
      </c>
      <c r="AN54" s="338">
        <v>26712</v>
      </c>
      <c r="AO54" s="339">
        <v>12.7</v>
      </c>
      <c r="AP54" s="340">
        <v>24935</v>
      </c>
      <c r="AQ54" s="341">
        <v>-32.700000000000003</v>
      </c>
      <c r="AR54" s="342">
        <v>45.4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930267</v>
      </c>
      <c r="AN55" s="330">
        <v>42130</v>
      </c>
      <c r="AO55" s="331">
        <v>-1.3</v>
      </c>
      <c r="AP55" s="332">
        <v>68548</v>
      </c>
      <c r="AQ55" s="333">
        <v>3.3</v>
      </c>
      <c r="AR55" s="334">
        <v>-4.5999999999999996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648506</v>
      </c>
      <c r="AN56" s="338">
        <v>29369</v>
      </c>
      <c r="AO56" s="339">
        <v>9.9</v>
      </c>
      <c r="AP56" s="340">
        <v>31673</v>
      </c>
      <c r="AQ56" s="341">
        <v>27</v>
      </c>
      <c r="AR56" s="342">
        <v>-17.100000000000001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500448</v>
      </c>
      <c r="AN57" s="330">
        <v>23024</v>
      </c>
      <c r="AO57" s="331">
        <v>-45.4</v>
      </c>
      <c r="AP57" s="332">
        <v>78575</v>
      </c>
      <c r="AQ57" s="333">
        <v>14.6</v>
      </c>
      <c r="AR57" s="334">
        <v>-60</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323617</v>
      </c>
      <c r="AN58" s="338">
        <v>14889</v>
      </c>
      <c r="AO58" s="339">
        <v>-49.3</v>
      </c>
      <c r="AP58" s="340">
        <v>41766</v>
      </c>
      <c r="AQ58" s="341">
        <v>31.9</v>
      </c>
      <c r="AR58" s="342">
        <v>-81.2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364139</v>
      </c>
      <c r="AN59" s="330">
        <v>17111</v>
      </c>
      <c r="AO59" s="331">
        <v>-25.7</v>
      </c>
      <c r="AP59" s="332">
        <v>61630</v>
      </c>
      <c r="AQ59" s="333">
        <v>-21.6</v>
      </c>
      <c r="AR59" s="334">
        <v>-4.0999999999999996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162555</v>
      </c>
      <c r="AN60" s="338">
        <v>7639</v>
      </c>
      <c r="AO60" s="339">
        <v>-48.7</v>
      </c>
      <c r="AP60" s="340">
        <v>28910</v>
      </c>
      <c r="AQ60" s="341">
        <v>-30.8</v>
      </c>
      <c r="AR60" s="342">
        <v>-17.899999999999999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665237</v>
      </c>
      <c r="AN61" s="345">
        <v>30096</v>
      </c>
      <c r="AO61" s="346">
        <v>-11.3</v>
      </c>
      <c r="AP61" s="347">
        <v>68034</v>
      </c>
      <c r="AQ61" s="348">
        <v>-5</v>
      </c>
      <c r="AR61" s="334">
        <v>-6.3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453731</v>
      </c>
      <c r="AN62" s="338">
        <v>20463</v>
      </c>
      <c r="AO62" s="339">
        <v>-19.100000000000001</v>
      </c>
      <c r="AP62" s="340">
        <v>32864</v>
      </c>
      <c r="AQ62" s="341">
        <v>-4.5999999999999996</v>
      </c>
      <c r="AR62" s="342">
        <v>-14.5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MGcn+2hh7kvCS5DXLEm1VmZDyUbBNLmxhwaXUN+nrjPbRUNuS6hL2KkTTfOmzfq2AFQSoh1smAZ1oet9Umo6iw==" saltValue="T2bMmETRWe5TWzhkvUEc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561</v>
      </c>
    </row>
    <row r="120" spans="125:125" ht="13.5" hidden="1" customHeight="1"/>
    <row r="121" spans="125:125" ht="13.5" hidden="1" customHeight="1">
      <c r="DU121" s="255"/>
    </row>
  </sheetData>
  <sheetProtection algorithmName="SHA-512" hashValue="Ee0hC0esYlhEgImPhwhX/MCPmzSwMfsk5jqCrInAJreC4ezHLQhoKfEfVrn9OewFlXcGD1B1/APjmPOCqXrrNQ==" saltValue="S/7WeVFRvNGOLTQ9ZuAP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562</v>
      </c>
    </row>
  </sheetData>
  <sheetProtection algorithmName="SHA-512" hashValue="4d4IzwndPzVdbH3yw0re8XjOPXQB6PhujJH09LCqbLcRQ/PpYDlzOTZ+HkNnY3eZf4WP/gSAcbIuJOgTTmRYFA==" saltValue="79P93CYRRFvE59R6oU82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04" t="s">
        <v>3</v>
      </c>
      <c r="D47" s="1204"/>
      <c r="E47" s="1205"/>
      <c r="F47" s="11">
        <v>17.670000000000002</v>
      </c>
      <c r="G47" s="12">
        <v>17.38</v>
      </c>
      <c r="H47" s="12">
        <v>16.91</v>
      </c>
      <c r="I47" s="12">
        <v>18.02</v>
      </c>
      <c r="J47" s="13">
        <v>21.14</v>
      </c>
    </row>
    <row r="48" spans="2:10" ht="57.75" customHeight="1">
      <c r="B48" s="14"/>
      <c r="C48" s="1206" t="s">
        <v>4</v>
      </c>
      <c r="D48" s="1206"/>
      <c r="E48" s="1207"/>
      <c r="F48" s="15">
        <v>9.56</v>
      </c>
      <c r="G48" s="16">
        <v>8.5</v>
      </c>
      <c r="H48" s="16">
        <v>6.25</v>
      </c>
      <c r="I48" s="16">
        <v>8.61</v>
      </c>
      <c r="J48" s="17">
        <v>13.19</v>
      </c>
    </row>
    <row r="49" spans="2:10" ht="57.75" customHeight="1" thickBot="1">
      <c r="B49" s="18"/>
      <c r="C49" s="1208" t="s">
        <v>5</v>
      </c>
      <c r="D49" s="1208"/>
      <c r="E49" s="1209"/>
      <c r="F49" s="19">
        <v>0.45</v>
      </c>
      <c r="G49" s="20" t="s">
        <v>568</v>
      </c>
      <c r="H49" s="20" t="s">
        <v>569</v>
      </c>
      <c r="I49" s="20">
        <v>4.3</v>
      </c>
      <c r="J49" s="21">
        <v>9.09</v>
      </c>
    </row>
    <row r="50" spans="2:10"/>
  </sheetData>
  <sheetProtection algorithmName="SHA-512" hashValue="U8zrDcPyLdDBcFy4l+2mfoPRCahmrL6umTZSvr2GcIVSw9TIKV3tURsUG4Nj4P//ECBi2AzoCiGJIeK7gpjPIQ==" saltValue="DogL+iRLUj9XaQpLhVaq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U1066</cp:lastModifiedBy>
  <cp:lastPrinted>2023-03-15T07:58:14Z</cp:lastPrinted>
  <dcterms:created xsi:type="dcterms:W3CDTF">2023-02-20T04:15:57Z</dcterms:created>
  <dcterms:modified xsi:type="dcterms:W3CDTF">2023-10-17T04:46:03Z</dcterms:modified>
  <cp:category/>
</cp:coreProperties>
</file>