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3.12\23_Section_Data\23_5000_産業建設部\23_5400_上下水道課\23_5420_下水道係\080_予算及び決算\20_企業会計（公会計）\経営比較分析表\調査・報告等\R8.1.23経営比較分析表\"/>
    </mc:Choice>
  </mc:AlternateContent>
  <xr:revisionPtr revIDLastSave="0" documentId="13_ncr:1_{97BB67DD-588C-4A20-8001-242C221D1674}" xr6:coauthVersionLast="47" xr6:coauthVersionMax="47" xr10:uidLastSave="{00000000-0000-0000-0000-000000000000}"/>
  <workbookProtection workbookAlgorithmName="SHA-512" workbookHashValue="R8OeMrU65vdUCYWrPD8zrq4uEIF6SD04Chco7M/4jsmItDhalu4TR8Y0K/4ZbzJaxGytgkfAJfGNN+3seq9Jjg==" workbookSaltValue="6ZFu4KRDUT5l5Xz2x6zgJ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E85" i="4"/>
  <c r="P10" i="4"/>
  <c r="AT8" i="4"/>
  <c r="B6"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<sst xmlns="http://schemas.openxmlformats.org/spreadsheetml/2006/main" count="320" uniqueCount="115">
  <si>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</si>
  <si>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</si>
  <si>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</si>
  <si>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</si>
  <si>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</si>
  <si>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</si>
  <si>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</si>
  <si>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</si>
  <si>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</si>
  <si>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</si>
  <si>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</si>
  <si>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</si>
  <si>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</si>
  <si>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</si>
  <si>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</si>
  <si>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</si>
  <si>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</si>
  <si>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</si>
  <si>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</si>
  <si>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</si>
  <si>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</si>
  <si>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</si>
  <si>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</si>
  <si>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</si>
  <si>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</si>
  <si>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</si>
  <si>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</si>
  <si>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</si>
  <si>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</si>
  <si>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</si>
  <si>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</si>
  <si>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</si>
  <si>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</si>
  <si>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</si>
  <si>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</si>
  <si>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</si>
  <si>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</si>
  <si>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</si>
  <si>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</si>
  <si>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</si>
  <si>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</si>
  <si>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</si>
  <si>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</si>
  <si>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</si>
  <si>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</si>
  <si>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</si>
  <si>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</si>
  <si>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</si>
  <si>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</si>
  <si>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</si>
  <si>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</si>
  <si>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</si>
  <si>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</si>
  <si>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</si>
  <si>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</si>
  <si>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</si>
  <si>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</si>
  <si>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</si>
  <si>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</si>
  <si>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</si>
  <si>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</si>
  <si>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</si>
  <si>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</si>
  <si>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</si>
  <si>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</si>
  <si>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</si>
  <si>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</si>
  <si>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</si>
  <si>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</si>
  <si>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</si>
  <si>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</si>
  <si>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</si>
  <si>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</si>
  <si>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</si>
  <si>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</si>
  <si>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</si>
  <si>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</si>
  <si>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</si>
  <si>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</si>
  <si>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</si>
  <si>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</si>
  <si>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</si>
  <si>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</si>
  <si>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</si>
  <si>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</si>
  <si>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</si>
  <si>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</si>
  <si>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</si>
  <si>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</si>
  <si>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</si>
  <si>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</si>
  <si>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</si>
  <si>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</si>
  <si>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</si>
  <si>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</si>
  <si>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八千代町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</si>
  <si>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</si>
  <si>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</si>
  <si>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</si>
  <si>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</si>
  <si>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</si>
  <si>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</si>
  <si>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</si>
  <si>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</si>
  <si>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</si>
  <si>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</si>
  <si>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</si>
  <si>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</si>
  <si>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</si>
  <si>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</si>
  <si>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</si>
  <si>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</si>
  <si>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流域関連の公共下水道事業のため、管渠の整備のみを行っているが、事業開始が平成7年度、供用開始が平成17年度であり、法定耐用年数50年を考慮すると差し迫った問題ではないが、確実に老朽化は進んでいるため、今後は更新計画を策定していく必要がある。</t>
    <rPh sb="0" eb="2">
      <t>リュウイキ</t>
    </rPh>
    <rPh sb="2" eb="4">
      <t>カンレン</t>
    </rPh>
    <rPh sb="5" eb="7">
      <t>コウキョウ</t>
    </rPh>
    <rPh sb="7" eb="10">
      <t>ゲスイドウ</t>
    </rPh>
    <rPh sb="10" eb="12">
      <t>ジギョウ</t>
    </rPh>
    <rPh sb="16" eb="18">
      <t>カンキョ</t>
    </rPh>
    <rPh sb="19" eb="21">
      <t>セイビ</t>
    </rPh>
    <rPh sb="24" eb="25">
      <t>オコナ</t>
    </rPh>
    <rPh sb="31" eb="33">
      <t>ジギョウ</t>
    </rPh>
    <rPh sb="33" eb="35">
      <t>カイシ</t>
    </rPh>
    <rPh sb="36" eb="38">
      <t>ヘイセイ</t>
    </rPh>
    <rPh sb="39" eb="41">
      <t>ネンド</t>
    </rPh>
    <rPh sb="42" eb="44">
      <t>キョウヨウ</t>
    </rPh>
    <rPh sb="44" eb="46">
      <t>カイシ</t>
    </rPh>
    <rPh sb="47" eb="49">
      <t>ヘイセイ</t>
    </rPh>
    <rPh sb="51" eb="53">
      <t>ネンド</t>
    </rPh>
    <rPh sb="57" eb="59">
      <t>ホウテイ</t>
    </rPh>
    <rPh sb="59" eb="61">
      <t>タイヨウ</t>
    </rPh>
    <rPh sb="61" eb="63">
      <t>ネンスウ</t>
    </rPh>
    <rPh sb="65" eb="66">
      <t>ネン</t>
    </rPh>
    <rPh sb="67" eb="69">
      <t>コウリョ</t>
    </rPh>
    <rPh sb="72" eb="73">
      <t>サ</t>
    </rPh>
    <rPh sb="74" eb="75">
      <t>セマ</t>
    </rPh>
    <rPh sb="77" eb="79">
      <t>モンダイ</t>
    </rPh>
    <rPh sb="85" eb="87">
      <t>カクジツ</t>
    </rPh>
    <rPh sb="88" eb="91">
      <t>ロウキュウカ</t>
    </rPh>
    <rPh sb="92" eb="93">
      <t>スス</t>
    </rPh>
    <rPh sb="100" eb="102">
      <t>コンゴ</t>
    </rPh>
    <rPh sb="103" eb="107">
      <t>コウシンケイカク</t>
    </rPh>
    <rPh sb="108" eb="110">
      <t>サクテイ</t>
    </rPh>
    <rPh sb="114" eb="116">
      <t>ヒツヨウ</t>
    </rPh>
    <phoneticPr fontId="4"/>
  </si>
  <si>
    <t>令和6年度に企業会計へ移行した。
①経常収支比率は100％を超えているが、水洗化率が伸び悩んでおり、使用料収入が思うように確保できていないため、汚水処理費や地方債償還金を単年度の使用料収入では賄えていない。不足分を一般会計繰入金で補填している状況である。
②累積欠損金は生じていない。
③流動比率は約33%と100%には程遠く、不足分は一般会計繰入金に依存している。
④企業債残高対事業規模比率は、企業債の償還を一般会計繰入金で賄っているため、0％である。
⑤経費回収率は平均を下回っており、汚水処理費を使用料収入で賄えていない。水洗化率向上による使用料収入の増加を図り、健全な経営に努めていく渭必要がある。
⑥汚水処理原価は、類似団体平均より高い状況にある。流域下水道事業による汚水処理であるため、流域下水道維持管理負担金の増額や人口減少による有収水量の減少も視野に入れつつ、接続率の向上や不明水対策により有収水量を増やしていく必要がある。
⑦施設利用率は、流域下水道事業に接続しており処理場を有していないため、算出していない。
⑧水洗化率は類似団体平均を下回っている。今後は単独処理浄化槽使用世帯など、特に下水道への接続が必要と思われる世帯を中心にパンフレット送付や戸別訪問などを積極的な促進活動を行う。</t>
    <rPh sb="0" eb="2">
      <t>レイワ</t>
    </rPh>
    <rPh sb="3" eb="5">
      <t>ネンド</t>
    </rPh>
    <rPh sb="6" eb="10">
      <t>キギョウカイケイ</t>
    </rPh>
    <rPh sb="11" eb="13">
      <t>イコウ</t>
    </rPh>
    <rPh sb="18" eb="20">
      <t>ケイジョウ</t>
    </rPh>
    <rPh sb="20" eb="22">
      <t>シュウシ</t>
    </rPh>
    <rPh sb="22" eb="24">
      <t>ヒリツ</t>
    </rPh>
    <rPh sb="30" eb="31">
      <t>コ</t>
    </rPh>
    <rPh sb="37" eb="41">
      <t>スイセンカリツ</t>
    </rPh>
    <rPh sb="42" eb="43">
      <t>ノ</t>
    </rPh>
    <rPh sb="44" eb="45">
      <t>ナヤ</t>
    </rPh>
    <rPh sb="50" eb="53">
      <t>シヨウリョウ</t>
    </rPh>
    <rPh sb="53" eb="55">
      <t>シュウニュウ</t>
    </rPh>
    <rPh sb="56" eb="57">
      <t>オモ</t>
    </rPh>
    <rPh sb="61" eb="63">
      <t>カクホ</t>
    </rPh>
    <rPh sb="103" eb="106">
      <t>フソクブン</t>
    </rPh>
    <rPh sb="107" eb="111">
      <t>イッパンカイケイ</t>
    </rPh>
    <rPh sb="111" eb="114">
      <t>クリイレキン</t>
    </rPh>
    <rPh sb="115" eb="117">
      <t>ホテン</t>
    </rPh>
    <rPh sb="121" eb="123">
      <t>ジョウキョウ</t>
    </rPh>
    <rPh sb="129" eb="134">
      <t>ルイセキケッソンキン</t>
    </rPh>
    <rPh sb="135" eb="136">
      <t>ショウ</t>
    </rPh>
    <rPh sb="144" eb="148">
      <t>リュウドウヒリツ</t>
    </rPh>
    <rPh sb="149" eb="150">
      <t>ヤク</t>
    </rPh>
    <rPh sb="160" eb="162">
      <t>ホドトオ</t>
    </rPh>
    <rPh sb="164" eb="167">
      <t>フソクブン</t>
    </rPh>
    <rPh sb="168" eb="172">
      <t>イッパンカイケイ</t>
    </rPh>
    <rPh sb="172" eb="175">
      <t>クリイレキン</t>
    </rPh>
    <rPh sb="176" eb="178">
      <t>イゾン</t>
    </rPh>
    <rPh sb="214" eb="215">
      <t>マカナ</t>
    </rPh>
    <rPh sb="230" eb="232">
      <t>ケイヒ</t>
    </rPh>
    <rPh sb="232" eb="234">
      <t>カイシュウ</t>
    </rPh>
    <rPh sb="234" eb="235">
      <t>リツ</t>
    </rPh>
    <rPh sb="236" eb="238">
      <t>ヘイキン</t>
    </rPh>
    <rPh sb="239" eb="241">
      <t>シタマワ</t>
    </rPh>
    <rPh sb="246" eb="251">
      <t>オスイショリヒ</t>
    </rPh>
    <rPh sb="252" eb="255">
      <t>シヨウリョウ</t>
    </rPh>
    <rPh sb="255" eb="257">
      <t>シュウニュウ</t>
    </rPh>
    <rPh sb="258" eb="259">
      <t>マカナ</t>
    </rPh>
    <rPh sb="265" eb="269">
      <t>スイセンカリツ</t>
    </rPh>
    <rPh sb="269" eb="271">
      <t>コウジョウ</t>
    </rPh>
    <rPh sb="274" eb="277">
      <t>シヨウリョウ</t>
    </rPh>
    <rPh sb="277" eb="279">
      <t>シュウニュウ</t>
    </rPh>
    <rPh sb="280" eb="282">
      <t>ゾウカ</t>
    </rPh>
    <rPh sb="283" eb="284">
      <t>ハカ</t>
    </rPh>
    <rPh sb="286" eb="288">
      <t>ケンゼン</t>
    </rPh>
    <rPh sb="289" eb="291">
      <t>ケイエイ</t>
    </rPh>
    <rPh sb="292" eb="293">
      <t>ツト</t>
    </rPh>
    <rPh sb="297" eb="298">
      <t>イ</t>
    </rPh>
    <rPh sb="298" eb="300">
      <t>ヒツヨウ</t>
    </rPh>
    <rPh sb="314" eb="318">
      <t>ルイジダンタイ</t>
    </rPh>
    <rPh sb="330" eb="332">
      <t>リュウイキ</t>
    </rPh>
    <rPh sb="366" eb="370">
      <t>ジンコ</t>
    </rPh>
    <rPh sb="373" eb="377">
      <t>ユウシュウスイリョウ</t>
    </rPh>
    <rPh sb="378" eb="380">
      <t>ゲンショウ</t>
    </rPh>
    <rPh sb="467" eb="469">
      <t>スイセン</t>
    </rPh>
    <rPh sb="469" eb="470">
      <t>カ</t>
    </rPh>
    <rPh sb="470" eb="471">
      <t>リツ</t>
    </rPh>
    <rPh sb="472" eb="474">
      <t>ルイジ</t>
    </rPh>
    <rPh sb="474" eb="476">
      <t>ダンタイ</t>
    </rPh>
    <rPh sb="479" eb="481">
      <t>シタマワ</t>
    </rPh>
    <rPh sb="486" eb="488">
      <t>コンゴ</t>
    </rPh>
    <rPh sb="489" eb="491">
      <t>タンドク</t>
    </rPh>
    <rPh sb="491" eb="493">
      <t>ショリ</t>
    </rPh>
    <rPh sb="493" eb="496">
      <t>ジョウカソウ</t>
    </rPh>
    <rPh sb="496" eb="498">
      <t>シヨウ</t>
    </rPh>
    <rPh sb="498" eb="500">
      <t>セタイ</t>
    </rPh>
    <rPh sb="503" eb="504">
      <t>トク</t>
    </rPh>
    <rPh sb="505" eb="508">
      <t>ゲスイドウ</t>
    </rPh>
    <rPh sb="510" eb="512">
      <t>セツゾク</t>
    </rPh>
    <rPh sb="513" eb="515">
      <t>ヒツヨウ</t>
    </rPh>
    <rPh sb="516" eb="517">
      <t>オモ</t>
    </rPh>
    <rPh sb="520" eb="522">
      <t>セタイ</t>
    </rPh>
    <rPh sb="523" eb="525">
      <t>チュウシン</t>
    </rPh>
    <rPh sb="542" eb="545">
      <t>セッキョクテキ</t>
    </rPh>
    <phoneticPr fontId="4"/>
  </si>
  <si>
    <t>〇管渠の整備が途上であることを考慮しても、各指標から経営の健全性や効率性は保たれていないと言える。人口減少による使用料収入の減少や、物価高騰による営業費用の増加などの問題も懸念事項として考えられる。そのため、今後は使用料収入が見込まれる区域を優先しながら、より効率的、経済的な整備手法を導入し、管渠整備の早期完成を目指すとともに、水洗化率向上のための促進活動の強化や、使用料水準の適正化の検討が必要である。
また、令和6年度に企業会計へ移行し、人材不足となっているため、今後は会計年度任用職員などの制度を利用しつつ、人材確保に努める。
〇当面は法定耐用年数を経過する管渠はないが、将来は老朽化対策（更新・長寿命化）の費用も必要となってくることを考慮し、下水道整備区域の縮小も含めた計画見直しを令和７年度現在、行っているところである。</t>
    <rPh sb="1" eb="3">
      <t>カンキョ</t>
    </rPh>
    <rPh sb="4" eb="6">
      <t>セイビ</t>
    </rPh>
    <rPh sb="7" eb="9">
      <t>トジョウ</t>
    </rPh>
    <rPh sb="15" eb="17">
      <t>コウリョ</t>
    </rPh>
    <rPh sb="21" eb="22">
      <t>カク</t>
    </rPh>
    <rPh sb="22" eb="24">
      <t>シヒョウ</t>
    </rPh>
    <rPh sb="26" eb="28">
      <t>ケイエイ</t>
    </rPh>
    <rPh sb="29" eb="32">
      <t>ケンゼンセイ</t>
    </rPh>
    <rPh sb="33" eb="35">
      <t>コウリツ</t>
    </rPh>
    <rPh sb="35" eb="36">
      <t>セイ</t>
    </rPh>
    <rPh sb="37" eb="38">
      <t>タモ</t>
    </rPh>
    <rPh sb="45" eb="46">
      <t>イ</t>
    </rPh>
    <rPh sb="49" eb="53">
      <t>ジンコウゲンショウ</t>
    </rPh>
    <rPh sb="56" eb="59">
      <t>シヨウリョウ</t>
    </rPh>
    <rPh sb="59" eb="61">
      <t>シュウニュウ</t>
    </rPh>
    <rPh sb="62" eb="64">
      <t>ゲンショウ</t>
    </rPh>
    <rPh sb="66" eb="70">
      <t>ブッカコウトウ</t>
    </rPh>
    <rPh sb="73" eb="77">
      <t>エイギョウヒヨウ</t>
    </rPh>
    <rPh sb="78" eb="80">
      <t>ゾウカ</t>
    </rPh>
    <rPh sb="83" eb="85">
      <t>モンダイ</t>
    </rPh>
    <rPh sb="86" eb="90">
      <t>ケネンジコウ</t>
    </rPh>
    <rPh sb="93" eb="94">
      <t>カンガ</t>
    </rPh>
    <rPh sb="104" eb="106">
      <t>コンゴ</t>
    </rPh>
    <rPh sb="107" eb="110">
      <t>シヨウリョウ</t>
    </rPh>
    <rPh sb="110" eb="112">
      <t>シュウニュウ</t>
    </rPh>
    <rPh sb="113" eb="115">
      <t>ミコ</t>
    </rPh>
    <rPh sb="118" eb="120">
      <t>クイキ</t>
    </rPh>
    <rPh sb="121" eb="123">
      <t>ユウセン</t>
    </rPh>
    <rPh sb="130" eb="133">
      <t>コウリツテキ</t>
    </rPh>
    <rPh sb="134" eb="136">
      <t>ケイザイ</t>
    </rPh>
    <rPh sb="136" eb="137">
      <t>テキ</t>
    </rPh>
    <rPh sb="138" eb="140">
      <t>セイビ</t>
    </rPh>
    <rPh sb="140" eb="142">
      <t>シュホウ</t>
    </rPh>
    <rPh sb="143" eb="145">
      <t>ドウニュウ</t>
    </rPh>
    <rPh sb="147" eb="149">
      <t>カンキョ</t>
    </rPh>
    <rPh sb="149" eb="151">
      <t>セイビ</t>
    </rPh>
    <rPh sb="152" eb="154">
      <t>ソウキ</t>
    </rPh>
    <rPh sb="154" eb="156">
      <t>カンセイ</t>
    </rPh>
    <rPh sb="157" eb="159">
      <t>メザ</t>
    </rPh>
    <rPh sb="165" eb="168">
      <t>スイセンカ</t>
    </rPh>
    <rPh sb="168" eb="169">
      <t>リツ</t>
    </rPh>
    <rPh sb="169" eb="171">
      <t>コウジョウ</t>
    </rPh>
    <rPh sb="175" eb="177">
      <t>ソクシン</t>
    </rPh>
    <rPh sb="177" eb="179">
      <t>カツドウ</t>
    </rPh>
    <rPh sb="180" eb="182">
      <t>キョウカ</t>
    </rPh>
    <rPh sb="184" eb="187">
      <t>シヨウリョウ</t>
    </rPh>
    <rPh sb="187" eb="189">
      <t>スイジュン</t>
    </rPh>
    <rPh sb="190" eb="193">
      <t>テキセイカ</t>
    </rPh>
    <rPh sb="194" eb="196">
      <t>ケントウ</t>
    </rPh>
    <rPh sb="197" eb="199">
      <t>ヒツヨウ</t>
    </rPh>
    <rPh sb="207" eb="209">
      <t>レイワ</t>
    </rPh>
    <rPh sb="210" eb="212">
      <t>ネンド</t>
    </rPh>
    <rPh sb="213" eb="217">
      <t>キギョウカイケイ</t>
    </rPh>
    <rPh sb="218" eb="220">
      <t>イコウ</t>
    </rPh>
    <rPh sb="235" eb="237">
      <t>コンゴ</t>
    </rPh>
    <rPh sb="238" eb="246">
      <t>カイケイネンドニンヨウショクイン</t>
    </rPh>
    <rPh sb="249" eb="251">
      <t>セイド</t>
    </rPh>
    <rPh sb="252" eb="254">
      <t>リヨウ</t>
    </rPh>
    <rPh sb="258" eb="262">
      <t>ジンザイカクホ</t>
    </rPh>
    <rPh sb="263" eb="264">
      <t>ツト</t>
    </rPh>
    <rPh sb="269" eb="271">
      <t>トウメン</t>
    </rPh>
    <rPh sb="272" eb="274">
      <t>ホウテイ</t>
    </rPh>
    <rPh sb="274" eb="276">
      <t>タイヨウ</t>
    </rPh>
    <rPh sb="279" eb="281">
      <t>ケイカ</t>
    </rPh>
    <rPh sb="283" eb="285">
      <t>カンキョ</t>
    </rPh>
    <rPh sb="290" eb="292">
      <t>ショウライ</t>
    </rPh>
    <rPh sb="293" eb="296">
      <t>ロウキュウカ</t>
    </rPh>
    <rPh sb="296" eb="298">
      <t>タイサク</t>
    </rPh>
    <rPh sb="299" eb="301">
      <t>コウシン</t>
    </rPh>
    <rPh sb="302" eb="306">
      <t>チョウジュミョウカ</t>
    </rPh>
    <rPh sb="308" eb="310">
      <t>ヒヨウ</t>
    </rPh>
    <rPh sb="311" eb="313">
      <t>ヒツヨウ</t>
    </rPh>
    <rPh sb="322" eb="324">
      <t>コウリョ</t>
    </rPh>
    <rPh sb="326" eb="329">
      <t>ゲスイドウ</t>
    </rPh>
    <rPh sb="329" eb="331">
      <t>セイビ</t>
    </rPh>
    <rPh sb="331" eb="333">
      <t>クイキ</t>
    </rPh>
    <rPh sb="334" eb="336">
      <t>シュクショウ</t>
    </rPh>
    <rPh sb="337" eb="338">
      <t>フク</t>
    </rPh>
    <rPh sb="340" eb="342">
      <t>ケイカク</t>
    </rPh>
    <rPh sb="342" eb="344">
      <t>ミナオ</t>
    </rPh>
    <rPh sb="346" eb="348">
      <t>レイワ</t>
    </rPh>
    <rPh sb="349" eb="351">
      <t>ネンド</t>
    </rPh>
    <rPh sb="351" eb="353">
      <t>ゲンザイ</t>
    </rPh>
    <rPh sb="354" eb="35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</si>
</sst>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47-4C2C-AF80-EF1EEE3E44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9C47-4C2C-AF80-EF1EEE3E44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5B-47FB-AD6C-7EFF5DABDA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BF5B-47FB-AD6C-7EFF5DABDA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76.849999999999994</c:v>
                </c:pt>
              </c:numCache>
            </c:numRef>
          </c:val>
          <c:extLst>
            <c:ext xmlns:c16="http://schemas.microsoft.com/office/drawing/2014/chart" uri="{C3380CC4-5D6E-409C-BE32-E72D297353CC}">
              <c16:uniqueId val="{00000000-4CB7-4C74-A197-BDFE9D155D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4CB7-4C74-A197-BDFE9D155D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106.36</c:v>
                </c:pt>
              </c:numCache>
            </c:numRef>
          </c:val>
          <c:extLst>
            <c:ext xmlns:c16="http://schemas.microsoft.com/office/drawing/2014/chart" uri="{C3380CC4-5D6E-409C-BE32-E72D297353CC}">
              <c16:uniqueId val="{00000000-54CD-47AD-9219-8D8E20302E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54CD-47AD-9219-8D8E20302E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29.87</c:v>
                </c:pt>
              </c:numCache>
            </c:numRef>
          </c:val>
          <c:extLst>
            <c:ext xmlns:c16="http://schemas.microsoft.com/office/drawing/2014/chart" uri="{C3380CC4-5D6E-409C-BE32-E72D297353CC}">
              <c16:uniqueId val="{00000000-8425-4DBF-A681-6570F1B1A2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8425-4DBF-A681-6570F1B1A2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199-4321-ACA7-CE003B211C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199-4321-ACA7-CE003B211C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3F-4525-9B3F-487966AFA4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413F-4525-9B3F-487966AFA4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33.47</c:v>
                </c:pt>
              </c:numCache>
            </c:numRef>
          </c:val>
          <c:extLst>
            <c:ext xmlns:c16="http://schemas.microsoft.com/office/drawing/2014/chart" uri="{C3380CC4-5D6E-409C-BE32-E72D297353CC}">
              <c16:uniqueId val="{00000000-86CB-46E6-BFD6-B5A23B2A71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86CB-46E6-BFD6-B5A23B2A71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79F-412B-98FE-40AF8ECDF6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679F-412B-98FE-40AF8ECDF6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56</c:v>
                </c:pt>
              </c:numCache>
            </c:numRef>
          </c:val>
          <c:extLst>
            <c:ext xmlns:c16="http://schemas.microsoft.com/office/drawing/2014/chart" uri="{C3380CC4-5D6E-409C-BE32-E72D297353CC}">
              <c16:uniqueId val="{00000000-2BDB-4B04-80D4-CE85CCC82A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2BDB-4B04-80D4-CE85CCC82A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287.75</c:v>
                </c:pt>
              </c:numCache>
            </c:numRef>
          </c:val>
          <c:extLst>
            <c:ext xmlns:c16="http://schemas.microsoft.com/office/drawing/2014/chart" uri="{C3380CC4-5D6E-409C-BE32-E72D297353CC}">
              <c16:uniqueId val="{00000000-2EEE-4BF2-9C68-B92581F6B8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2EEE-4BF2-9C68-B92581F6B8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6"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八千代町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21082</v>
      </c>
      <c r="AM8" s="41"/>
      <c r="AN8" s="41"/>
      <c r="AO8" s="41"/>
      <c r="AP8" s="41"/>
      <c r="AQ8" s="41"/>
      <c r="AR8" s="41"/>
      <c r="AS8" s="41"/>
      <c r="AT8" s="34">
        <f>データ!T6</f>
        <v>58.99</v>
      </c>
      <c r="AU8" s="34"/>
      <c r="AV8" s="34"/>
      <c r="AW8" s="34"/>
      <c r="AX8" s="34"/>
      <c r="AY8" s="34"/>
      <c r="AZ8" s="34"/>
      <c r="BA8" s="34"/>
      <c r="BB8" s="34">
        <f>データ!U6</f>
        <v>357.38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55.64</v>
      </c>
      <c r="J10" s="34"/>
      <c r="K10" s="34"/>
      <c r="L10" s="34"/>
      <c r="M10" s="34"/>
      <c r="N10" s="34"/>
      <c r="O10" s="34"/>
      <c r="P10" s="34">
        <f>データ!P6</f>
        <v>11.28</v>
      </c>
      <c r="Q10" s="34"/>
      <c r="R10" s="34"/>
      <c r="S10" s="34"/>
      <c r="T10" s="34"/>
      <c r="U10" s="34"/>
      <c r="V10" s="34"/>
      <c r="W10" s="34">
        <f>データ!Q6</f>
        <v>92.2</v>
      </c>
      <c r="X10" s="34"/>
      <c r="Y10" s="34"/>
      <c r="Z10" s="34"/>
      <c r="AA10" s="34"/>
      <c r="AB10" s="34"/>
      <c r="AC10" s="34"/>
      <c r="AD10" s="41">
        <f>データ!R6</f>
        <v>3190</v>
      </c>
      <c r="AE10" s="41"/>
      <c r="AF10" s="41"/>
      <c r="AG10" s="41"/>
      <c r="AH10" s="41"/>
      <c r="AI10" s="41"/>
      <c r="AJ10" s="41"/>
      <c r="AK10" s="2"/>
      <c r="AL10" s="41">
        <f>データ!V6</f>
        <v>2372</v>
      </c>
      <c r="AM10" s="41"/>
      <c r="AN10" s="41"/>
      <c r="AO10" s="41"/>
      <c r="AP10" s="41"/>
      <c r="AQ10" s="41"/>
      <c r="AR10" s="41"/>
      <c r="AS10" s="41"/>
      <c r="AT10" s="34">
        <f>データ!W6</f>
        <v>0.99</v>
      </c>
      <c r="AU10" s="34"/>
      <c r="AV10" s="34"/>
      <c r="AW10" s="34"/>
      <c r="AX10" s="34"/>
      <c r="AY10" s="34"/>
      <c r="AZ10" s="34"/>
      <c r="BA10" s="34"/>
      <c r="BB10" s="34">
        <f>データ!X6</f>
        <v>2395.96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4RbfpSSV5vPqxxwxrBdlznVVfolEjDRyxFGnPCXvomIig9ju0BIy8wvb35im5ytgcwRY1e5UpVv1vyCGEDeUg==" saltValue="TxH2qoQ2XNEnZR/MAqjEx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85219</v>
      </c>
      <c r="D6" s="19">
        <f t="shared" si="3"/>
        <v>46</v>
      </c>
      <c r="E6" s="19">
        <f t="shared" si="3"/>
        <v>17</v>
      </c>
      <c r="F6" s="19">
        <f t="shared" si="3"/>
        <v>1</v>
      </c>
      <c r="G6" s="19">
        <f t="shared" si="3"/>
        <v>0</v>
      </c>
      <c r="H6" s="19" t="str">
        <f t="shared" si="3"/>
        <v>茨城県　八千代町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55.64</v>
      </c>
      <c r="P6" s="20">
        <f t="shared" si="3"/>
        <v>11.28</v>
      </c>
      <c r="Q6" s="20">
        <f t="shared" si="3"/>
        <v>92.2</v>
      </c>
      <c r="R6" s="20">
        <f t="shared" si="3"/>
        <v>3190</v>
      </c>
      <c r="S6" s="20">
        <f t="shared" si="3"/>
        <v>21082</v>
      </c>
      <c r="T6" s="20">
        <f t="shared" si="3"/>
        <v>58.99</v>
      </c>
      <c r="U6" s="20">
        <f t="shared" si="3"/>
        <v>357.38</v>
      </c>
      <c r="V6" s="20">
        <f t="shared" si="3"/>
        <v>2372</v>
      </c>
      <c r="W6" s="20">
        <f t="shared" si="3"/>
        <v>0.99</v>
      </c>
      <c r="X6" s="20">
        <f t="shared" si="3"/>
        <v>2395.96</v>
      </c>
      <c r="Y6" s="21" t="str">
        <f>IF(Y7="",NA(),Y7)</f>
        <v>-</v>
      </c>
      <c r="Z6" s="21" t="str">
        <f t="shared" ref="Z6:AH6" si="4">IF(Z7="",NA(),Z7)</f>
        <v>-</v>
      </c>
      <c r="AA6" s="21" t="str">
        <f t="shared" si="4"/>
        <v>-</v>
      </c>
      <c r="AB6" s="21" t="str">
        <f t="shared" si="4"/>
        <v>-</v>
      </c>
      <c r="AC6" s="21">
        <f t="shared" si="4"/>
        <v>106.36</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33.47</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56</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287.75</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76.849999999999994</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29.87</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85219</v>
      </c>
      <c r="D7" s="23">
        <v>46</v>
      </c>
      <c r="E7" s="23">
        <v>17</v>
      </c>
      <c r="F7" s="23">
        <v>1</v>
      </c>
      <c r="G7" s="23">
        <v>0</v>
      </c>
      <c r="H7" s="23" t="s">
        <v>95</v>
      </c>
      <c r="I7" s="23" t="s">
        <v>96</v>
      </c>
      <c r="J7" s="23" t="s">
        <v>97</v>
      </c>
      <c r="K7" s="23" t="s">
        <v>98</v>
      </c>
      <c r="L7" s="23" t="s">
        <v>99</v>
      </c>
      <c r="M7" s="23" t="s">
        <v>100</v>
      </c>
      <c r="N7" s="24" t="s">
        <v>101</v>
      </c>
      <c r="O7" s="24">
        <v>55.64</v>
      </c>
      <c r="P7" s="24">
        <v>11.28</v>
      </c>
      <c r="Q7" s="24">
        <v>92.2</v>
      </c>
      <c r="R7" s="24">
        <v>3190</v>
      </c>
      <c r="S7" s="24">
        <v>21082</v>
      </c>
      <c r="T7" s="24">
        <v>58.99</v>
      </c>
      <c r="U7" s="24">
        <v>357.38</v>
      </c>
      <c r="V7" s="24">
        <v>2372</v>
      </c>
      <c r="W7" s="24">
        <v>0.99</v>
      </c>
      <c r="X7" s="24">
        <v>2395.96</v>
      </c>
      <c r="Y7" s="24" t="s">
        <v>101</v>
      </c>
      <c r="Z7" s="24" t="s">
        <v>101</v>
      </c>
      <c r="AA7" s="24" t="s">
        <v>101</v>
      </c>
      <c r="AB7" s="24" t="s">
        <v>101</v>
      </c>
      <c r="AC7" s="24">
        <v>106.36</v>
      </c>
      <c r="AD7" s="24" t="s">
        <v>101</v>
      </c>
      <c r="AE7" s="24" t="s">
        <v>101</v>
      </c>
      <c r="AF7" s="24" t="s">
        <v>101</v>
      </c>
      <c r="AG7" s="24" t="s">
        <v>101</v>
      </c>
      <c r="AH7" s="24">
        <v>107.83</v>
      </c>
      <c r="AI7" s="24">
        <v>105.36</v>
      </c>
      <c r="AJ7" s="24" t="s">
        <v>101</v>
      </c>
      <c r="AK7" s="24" t="s">
        <v>101</v>
      </c>
      <c r="AL7" s="24" t="s">
        <v>101</v>
      </c>
      <c r="AM7" s="24" t="s">
        <v>101</v>
      </c>
      <c r="AN7" s="24">
        <v>0</v>
      </c>
      <c r="AO7" s="24" t="s">
        <v>101</v>
      </c>
      <c r="AP7" s="24" t="s">
        <v>101</v>
      </c>
      <c r="AQ7" s="24" t="s">
        <v>101</v>
      </c>
      <c r="AR7" s="24" t="s">
        <v>101</v>
      </c>
      <c r="AS7" s="24">
        <v>30.17</v>
      </c>
      <c r="AT7" s="24">
        <v>3.12</v>
      </c>
      <c r="AU7" s="24" t="s">
        <v>101</v>
      </c>
      <c r="AV7" s="24" t="s">
        <v>101</v>
      </c>
      <c r="AW7" s="24" t="s">
        <v>101</v>
      </c>
      <c r="AX7" s="24" t="s">
        <v>101</v>
      </c>
      <c r="AY7" s="24">
        <v>33.47</v>
      </c>
      <c r="AZ7" s="24" t="s">
        <v>101</v>
      </c>
      <c r="BA7" s="24" t="s">
        <v>101</v>
      </c>
      <c r="BB7" s="24" t="s">
        <v>101</v>
      </c>
      <c r="BC7" s="24" t="s">
        <v>101</v>
      </c>
      <c r="BD7" s="24">
        <v>56.13</v>
      </c>
      <c r="BE7" s="24">
        <v>82.75</v>
      </c>
      <c r="BF7" s="24" t="s">
        <v>101</v>
      </c>
      <c r="BG7" s="24" t="s">
        <v>101</v>
      </c>
      <c r="BH7" s="24" t="s">
        <v>101</v>
      </c>
      <c r="BI7" s="24" t="s">
        <v>101</v>
      </c>
      <c r="BJ7" s="24">
        <v>0</v>
      </c>
      <c r="BK7" s="24" t="s">
        <v>101</v>
      </c>
      <c r="BL7" s="24" t="s">
        <v>101</v>
      </c>
      <c r="BM7" s="24" t="s">
        <v>101</v>
      </c>
      <c r="BN7" s="24" t="s">
        <v>101</v>
      </c>
      <c r="BO7" s="24">
        <v>1343.89</v>
      </c>
      <c r="BP7" s="24">
        <v>602.55999999999995</v>
      </c>
      <c r="BQ7" s="24" t="s">
        <v>101</v>
      </c>
      <c r="BR7" s="24" t="s">
        <v>101</v>
      </c>
      <c r="BS7" s="24" t="s">
        <v>101</v>
      </c>
      <c r="BT7" s="24" t="s">
        <v>101</v>
      </c>
      <c r="BU7" s="24">
        <v>56</v>
      </c>
      <c r="BV7" s="24" t="s">
        <v>101</v>
      </c>
      <c r="BW7" s="24" t="s">
        <v>101</v>
      </c>
      <c r="BX7" s="24" t="s">
        <v>101</v>
      </c>
      <c r="BY7" s="24" t="s">
        <v>101</v>
      </c>
      <c r="BZ7" s="24">
        <v>72.84</v>
      </c>
      <c r="CA7" s="24">
        <v>97.94</v>
      </c>
      <c r="CB7" s="24" t="s">
        <v>101</v>
      </c>
      <c r="CC7" s="24" t="s">
        <v>101</v>
      </c>
      <c r="CD7" s="24" t="s">
        <v>101</v>
      </c>
      <c r="CE7" s="24" t="s">
        <v>101</v>
      </c>
      <c r="CF7" s="24">
        <v>287.75</v>
      </c>
      <c r="CG7" s="24" t="s">
        <v>101</v>
      </c>
      <c r="CH7" s="24" t="s">
        <v>101</v>
      </c>
      <c r="CI7" s="24" t="s">
        <v>101</v>
      </c>
      <c r="CJ7" s="24" t="s">
        <v>101</v>
      </c>
      <c r="CK7" s="24">
        <v>232.33</v>
      </c>
      <c r="CL7" s="24">
        <v>140.97999999999999</v>
      </c>
      <c r="CM7" s="24" t="s">
        <v>101</v>
      </c>
      <c r="CN7" s="24" t="s">
        <v>101</v>
      </c>
      <c r="CO7" s="24" t="s">
        <v>101</v>
      </c>
      <c r="CP7" s="24" t="s">
        <v>101</v>
      </c>
      <c r="CQ7" s="24" t="s">
        <v>101</v>
      </c>
      <c r="CR7" s="24" t="s">
        <v>101</v>
      </c>
      <c r="CS7" s="24" t="s">
        <v>101</v>
      </c>
      <c r="CT7" s="24" t="s">
        <v>101</v>
      </c>
      <c r="CU7" s="24" t="s">
        <v>101</v>
      </c>
      <c r="CV7" s="24">
        <v>48.92</v>
      </c>
      <c r="CW7" s="24">
        <v>60.13</v>
      </c>
      <c r="CX7" s="24" t="s">
        <v>101</v>
      </c>
      <c r="CY7" s="24" t="s">
        <v>101</v>
      </c>
      <c r="CZ7" s="24" t="s">
        <v>101</v>
      </c>
      <c r="DA7" s="24" t="s">
        <v>101</v>
      </c>
      <c r="DB7" s="24">
        <v>76.849999999999994</v>
      </c>
      <c r="DC7" s="24" t="s">
        <v>101</v>
      </c>
      <c r="DD7" s="24" t="s">
        <v>101</v>
      </c>
      <c r="DE7" s="24" t="s">
        <v>101</v>
      </c>
      <c r="DF7" s="24" t="s">
        <v>101</v>
      </c>
      <c r="DG7" s="24">
        <v>80.760000000000005</v>
      </c>
      <c r="DH7" s="24">
        <v>96</v>
      </c>
      <c r="DI7" s="24" t="s">
        <v>101</v>
      </c>
      <c r="DJ7" s="24" t="s">
        <v>101</v>
      </c>
      <c r="DK7" s="24" t="s">
        <v>101</v>
      </c>
      <c r="DL7" s="24" t="s">
        <v>101</v>
      </c>
      <c r="DM7" s="24">
        <v>29.87</v>
      </c>
      <c r="DN7" s="24" t="s">
        <v>101</v>
      </c>
      <c r="DO7" s="24" t="s">
        <v>101</v>
      </c>
      <c r="DP7" s="24" t="s">
        <v>101</v>
      </c>
      <c r="DQ7" s="24" t="s">
        <v>101</v>
      </c>
      <c r="DR7" s="24">
        <v>22.1</v>
      </c>
      <c r="DS7" s="24">
        <v>42.2</v>
      </c>
      <c r="DT7" s="24" t="s">
        <v>101</v>
      </c>
      <c r="DU7" s="24" t="s">
        <v>101</v>
      </c>
      <c r="DV7" s="24" t="s">
        <v>101</v>
      </c>
      <c r="DW7" s="24" t="s">
        <v>101</v>
      </c>
      <c r="DX7" s="24">
        <v>0</v>
      </c>
      <c r="DY7" s="24" t="s">
        <v>101</v>
      </c>
      <c r="DZ7" s="24" t="s">
        <v>101</v>
      </c>
      <c r="EA7" s="24" t="s">
        <v>101</v>
      </c>
      <c r="EB7" s="24" t="s">
        <v>101</v>
      </c>
      <c r="EC7" s="24">
        <v>0</v>
      </c>
      <c r="ED7" s="24">
        <v>9.4600000000000009</v>
      </c>
      <c r="EE7" s="24" t="s">
        <v>101</v>
      </c>
      <c r="EF7" s="24" t="s">
        <v>101</v>
      </c>
      <c r="EG7" s="24" t="s">
        <v>101</v>
      </c>
      <c r="EH7" s="24" t="s">
        <v>101</v>
      </c>
      <c r="EI7" s="24">
        <v>0</v>
      </c>
      <c r="EJ7" s="24" t="s">
        <v>101</v>
      </c>
      <c r="EK7" s="24" t="s">
        <v>101</v>
      </c>
      <c r="EL7" s="24" t="s">
        <v>101</v>
      </c>
      <c r="EM7" s="24" t="s">
        <v>101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瓜生 一輝</cp:lastModifiedBy>
  <cp:lastPrinted>2026-01-26T23:36:14Z</cp:lastPrinted>
  <dcterms:created xsi:type="dcterms:W3CDTF">2025-12-23T05:57:56Z</dcterms:created>
  <dcterms:modified xsi:type="dcterms:W3CDTF">2026-01-26T23:37:11Z</dcterms:modified>
  <cp:category/>
</cp:coreProperties>
</file>